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17100" windowHeight="9300" firstSheet="2" activeTab="2"/>
  </bookViews>
  <sheets>
    <sheet name="Математика" sheetId="1" r:id="rId1"/>
    <sheet name="Информатика" sheetId="2" r:id="rId2"/>
    <sheet name="Математика Док" sheetId="3" r:id="rId3"/>
    <sheet name="Информатика Док" sheetId="4" r:id="rId4"/>
    <sheet name="Астрономија Док" sheetId="5" r:id="rId5"/>
  </sheets>
  <definedNames/>
  <calcPr fullCalcOnLoad="1"/>
</workbook>
</file>

<file path=xl/sharedStrings.xml><?xml version="1.0" encoding="utf-8"?>
<sst xmlns="http://schemas.openxmlformats.org/spreadsheetml/2006/main" count="608" uniqueCount="130">
  <si>
    <t>име и презиме</t>
  </si>
  <si>
    <t>индекс</t>
  </si>
  <si>
    <t>профил</t>
  </si>
  <si>
    <t>Р</t>
  </si>
  <si>
    <t>В</t>
  </si>
  <si>
    <t>Л</t>
  </si>
  <si>
    <t xml:space="preserve"> </t>
  </si>
  <si>
    <t>Н</t>
  </si>
  <si>
    <t>М</t>
  </si>
  <si>
    <t>(мат)</t>
  </si>
  <si>
    <t>Војислав Лукић</t>
  </si>
  <si>
    <t>Владимир Половина</t>
  </si>
  <si>
    <t>И</t>
  </si>
  <si>
    <t>Филип Самарџић</t>
  </si>
  <si>
    <t>А</t>
  </si>
  <si>
    <t>нема уверење</t>
  </si>
  <si>
    <t>Бања Лука</t>
  </si>
  <si>
    <t>Нови Сад</t>
  </si>
  <si>
    <t>1024/10</t>
  </si>
  <si>
    <t>Јасмина Мишчевић</t>
  </si>
  <si>
    <t>Сања Томић</t>
  </si>
  <si>
    <t>1200/11</t>
  </si>
  <si>
    <t>Виктор Радовић</t>
  </si>
  <si>
    <t>1028/11</t>
  </si>
  <si>
    <t>Маријана Смаилагић</t>
  </si>
  <si>
    <t>1057/11</t>
  </si>
  <si>
    <t>Миљана Јовановић</t>
  </si>
  <si>
    <t>2004 ст</t>
  </si>
  <si>
    <t>стари статут</t>
  </si>
  <si>
    <t>Владимир Зековић</t>
  </si>
  <si>
    <t>1064/11</t>
  </si>
  <si>
    <t>Кристина Ђорђевић</t>
  </si>
  <si>
    <t>Ирена Пирковић</t>
  </si>
  <si>
    <t>1149/11</t>
  </si>
  <si>
    <t>Маринко Тимотијевић</t>
  </si>
  <si>
    <t>Крагујевац</t>
  </si>
  <si>
    <t>Бојана Милошевић</t>
  </si>
  <si>
    <t>1086/11</t>
  </si>
  <si>
    <t>Милош Антић</t>
  </si>
  <si>
    <t>1082/11</t>
  </si>
  <si>
    <t>Ана Тодоровић</t>
  </si>
  <si>
    <t>1090/11</t>
  </si>
  <si>
    <t>1077/11</t>
  </si>
  <si>
    <t>Петар Стојчић</t>
  </si>
  <si>
    <t>Никола Мутавџић</t>
  </si>
  <si>
    <t>1118/11</t>
  </si>
  <si>
    <t>1082/10</t>
  </si>
  <si>
    <t>Драгана Јовановић</t>
  </si>
  <si>
    <t>1088/11</t>
  </si>
  <si>
    <t>Стефан Милошевић</t>
  </si>
  <si>
    <t>1008/11</t>
  </si>
  <si>
    <t>Милан Перић</t>
  </si>
  <si>
    <t>1051/11</t>
  </si>
  <si>
    <t>Филип Јевтић</t>
  </si>
  <si>
    <t>1147/11</t>
  </si>
  <si>
    <t>1059/11</t>
  </si>
  <si>
    <t>Рада Мутавџић</t>
  </si>
  <si>
    <t>1013/11</t>
  </si>
  <si>
    <t>Јелена Томановић</t>
  </si>
  <si>
    <t>1026/11</t>
  </si>
  <si>
    <t>Тамара Трифуновић</t>
  </si>
  <si>
    <t>1032/11</t>
  </si>
  <si>
    <t>Марко Станковић</t>
  </si>
  <si>
    <t>Биљана Крстић</t>
  </si>
  <si>
    <t>1040/10</t>
  </si>
  <si>
    <t>Дивна Стаменковић</t>
  </si>
  <si>
    <t>1126/10</t>
  </si>
  <si>
    <t>1073/11</t>
  </si>
  <si>
    <t>Ана Стојадиновић</t>
  </si>
  <si>
    <t>1053/10</t>
  </si>
  <si>
    <t>Марија Радојичић</t>
  </si>
  <si>
    <t>1050/11</t>
  </si>
  <si>
    <t>Марија Стевановић</t>
  </si>
  <si>
    <t>1027/11</t>
  </si>
  <si>
    <t>Дијана Лекић</t>
  </si>
  <si>
    <t>1051/10</t>
  </si>
  <si>
    <t>Слађана Јовчић</t>
  </si>
  <si>
    <t>Марија Јордановић</t>
  </si>
  <si>
    <t>1017/11</t>
  </si>
  <si>
    <t>Иван Лазаревић</t>
  </si>
  <si>
    <t>1053/11</t>
  </si>
  <si>
    <t>Данило Пришуњак</t>
  </si>
  <si>
    <t>1120/10</t>
  </si>
  <si>
    <t>Славиша Радовић</t>
  </si>
  <si>
    <t>1049/10</t>
  </si>
  <si>
    <t>Александра Арсић</t>
  </si>
  <si>
    <t>1047/10</t>
  </si>
  <si>
    <t>1072/11</t>
  </si>
  <si>
    <t>Александра Стевановић</t>
  </si>
  <si>
    <t>Небојша Варница</t>
  </si>
  <si>
    <t>1990 ст</t>
  </si>
  <si>
    <t>Марко Кошчица</t>
  </si>
  <si>
    <t>2005 ст</t>
  </si>
  <si>
    <t>Владимир Ђурић</t>
  </si>
  <si>
    <t>1997 ст</t>
  </si>
  <si>
    <t>2003 ст</t>
  </si>
  <si>
    <t>Милена Марић</t>
  </si>
  <si>
    <t>Драгана Петровић</t>
  </si>
  <si>
    <t>стари статут, нема мастер диплому</t>
  </si>
  <si>
    <t>Есмира Обралић</t>
  </si>
  <si>
    <t>Сарајево</t>
  </si>
  <si>
    <t>1029/09</t>
  </si>
  <si>
    <t>Ана Мијалковић</t>
  </si>
  <si>
    <t>Бојана Божић</t>
  </si>
  <si>
    <t>Сања Ненадовић</t>
  </si>
  <si>
    <t>Приштина</t>
  </si>
  <si>
    <t>Тања Јовановић</t>
  </si>
  <si>
    <t>Богдан Пирковић</t>
  </si>
  <si>
    <t>РС просек</t>
  </si>
  <si>
    <t>РС дужина</t>
  </si>
  <si>
    <t>МС просек</t>
  </si>
  <si>
    <t>МС дужина</t>
  </si>
  <si>
    <t>РС модул</t>
  </si>
  <si>
    <t>МС модул</t>
  </si>
  <si>
    <t>комб. просек</t>
  </si>
  <si>
    <t>укупно поена</t>
  </si>
  <si>
    <t xml:space="preserve">И </t>
  </si>
  <si>
    <t>није одбранила рад</t>
  </si>
  <si>
    <t>није одбранио рад</t>
  </si>
  <si>
    <t>Б</t>
  </si>
  <si>
    <t>Димитрије Чвокић</t>
  </si>
  <si>
    <t>напомена</t>
  </si>
  <si>
    <t>Економски, Београд</t>
  </si>
  <si>
    <t>!!!!!</t>
  </si>
  <si>
    <t>Александар Васев</t>
  </si>
  <si>
    <t>примљен</t>
  </si>
  <si>
    <t>низак просек</t>
  </si>
  <si>
    <t>Коначна ранг листа за докторске студије - Информатика</t>
  </si>
  <si>
    <t>Коначна ранг листа за докторске студије - Математика</t>
  </si>
  <si>
    <t>Коначна ранг листа за докторске студије - Астрономија и астрофизика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</si>
</sst>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M38" sqref="M38"/>
    </sheetView>
  </sheetViews>
  <sheetFormatPr defaultColWidth="9.140625" defaultRowHeight="12.75"/>
  <cols>
    <col min="1" max="1" width="3.7109375" style="0" customWidth="1"/>
    <col min="2" max="2" width="29.140625" style="0" customWidth="1"/>
    <col min="3" max="3" width="9.57421875" style="2" customWidth="1"/>
    <col min="4" max="4" width="8.00390625" style="11" customWidth="1"/>
    <col min="5" max="5" width="6.421875" style="11" customWidth="1"/>
    <col min="6" max="6" width="7.421875" style="1" customWidth="1"/>
    <col min="7" max="7" width="7.7109375" style="1" customWidth="1"/>
    <col min="8" max="8" width="6.57421875" style="11" customWidth="1"/>
    <col min="9" max="10" width="7.421875" style="1" customWidth="1"/>
    <col min="11" max="11" width="8.57421875" style="1" customWidth="1"/>
    <col min="12" max="12" width="8.00390625" style="1" customWidth="1"/>
    <col min="13" max="13" width="8.140625" style="0" customWidth="1"/>
    <col min="14" max="14" width="19.7109375" style="0" customWidth="1"/>
  </cols>
  <sheetData>
    <row r="1" spans="1:14" s="8" customFormat="1" ht="25.5">
      <c r="A1" s="6"/>
      <c r="B1" s="6" t="s">
        <v>0</v>
      </c>
      <c r="C1" s="9" t="s">
        <v>1</v>
      </c>
      <c r="D1" s="9" t="s">
        <v>2</v>
      </c>
      <c r="E1" s="9" t="s">
        <v>112</v>
      </c>
      <c r="F1" s="12" t="s">
        <v>108</v>
      </c>
      <c r="G1" s="12" t="s">
        <v>109</v>
      </c>
      <c r="H1" s="9" t="s">
        <v>113</v>
      </c>
      <c r="I1" s="12" t="s">
        <v>110</v>
      </c>
      <c r="J1" s="12" t="s">
        <v>111</v>
      </c>
      <c r="K1" s="12" t="s">
        <v>114</v>
      </c>
      <c r="L1" s="12" t="s">
        <v>115</v>
      </c>
      <c r="M1" s="7"/>
      <c r="N1" s="6" t="s">
        <v>121</v>
      </c>
    </row>
    <row r="2" spans="1:14" ht="12.75">
      <c r="A2" s="3"/>
      <c r="B2" s="3" t="s">
        <v>19</v>
      </c>
      <c r="C2" s="4" t="s">
        <v>18</v>
      </c>
      <c r="D2" s="10" t="s">
        <v>4</v>
      </c>
      <c r="E2" s="10" t="s">
        <v>4</v>
      </c>
      <c r="F2" s="5">
        <v>8.8</v>
      </c>
      <c r="G2" s="5">
        <v>0</v>
      </c>
      <c r="H2" s="10" t="s">
        <v>4</v>
      </c>
      <c r="I2" s="5">
        <v>9</v>
      </c>
      <c r="J2" s="5">
        <v>1</v>
      </c>
      <c r="K2" s="5">
        <f>(F2*4+I2)/5</f>
        <v>8.84</v>
      </c>
      <c r="L2" s="5">
        <f>K2-(G2+J2)*0.2</f>
        <v>8.64</v>
      </c>
      <c r="M2" s="3"/>
      <c r="N2" s="3"/>
    </row>
    <row r="3" spans="1:14" ht="12.75">
      <c r="A3" s="3"/>
      <c r="B3" s="3" t="s">
        <v>34</v>
      </c>
      <c r="C3" s="4"/>
      <c r="D3" s="10" t="s">
        <v>8</v>
      </c>
      <c r="E3" s="10"/>
      <c r="F3" s="5">
        <v>9.16</v>
      </c>
      <c r="G3" s="5">
        <v>0</v>
      </c>
      <c r="H3" s="10"/>
      <c r="I3" s="5">
        <v>10</v>
      </c>
      <c r="J3" s="5">
        <v>0</v>
      </c>
      <c r="K3" s="5">
        <f>(F3*3+I3*2)/5</f>
        <v>9.496</v>
      </c>
      <c r="L3" s="5">
        <f aca="true" t="shared" si="0" ref="L3:L30">K3-(G3+J3)*0.2</f>
        <v>9.496</v>
      </c>
      <c r="M3" s="3"/>
      <c r="N3" s="3" t="s">
        <v>35</v>
      </c>
    </row>
    <row r="4" spans="1:14" ht="12.75">
      <c r="A4" s="3"/>
      <c r="B4" s="3" t="s">
        <v>36</v>
      </c>
      <c r="C4" s="4" t="s">
        <v>37</v>
      </c>
      <c r="D4" s="10" t="s">
        <v>4</v>
      </c>
      <c r="E4" s="10" t="s">
        <v>4</v>
      </c>
      <c r="F4" s="5">
        <v>10</v>
      </c>
      <c r="G4" s="5">
        <v>0</v>
      </c>
      <c r="H4" s="10" t="s">
        <v>4</v>
      </c>
      <c r="I4" s="5">
        <v>10</v>
      </c>
      <c r="J4" s="5">
        <v>0</v>
      </c>
      <c r="K4" s="5">
        <f aca="true" t="shared" si="1" ref="K4:K30">(F4*4+I4)/5</f>
        <v>10</v>
      </c>
      <c r="L4" s="5">
        <f t="shared" si="0"/>
        <v>10</v>
      </c>
      <c r="M4" s="3"/>
      <c r="N4" s="3"/>
    </row>
    <row r="5" spans="1:14" ht="12.75">
      <c r="A5" s="3"/>
      <c r="B5" s="3" t="s">
        <v>38</v>
      </c>
      <c r="C5" s="4" t="s">
        <v>39</v>
      </c>
      <c r="D5" s="10" t="s">
        <v>8</v>
      </c>
      <c r="E5" s="10" t="s">
        <v>3</v>
      </c>
      <c r="F5" s="5">
        <v>9.98</v>
      </c>
      <c r="G5" s="5">
        <v>0</v>
      </c>
      <c r="H5" s="10" t="s">
        <v>8</v>
      </c>
      <c r="I5" s="5"/>
      <c r="J5" s="5"/>
      <c r="K5" s="5" t="s">
        <v>6</v>
      </c>
      <c r="L5" s="5" t="s">
        <v>6</v>
      </c>
      <c r="M5" s="3"/>
      <c r="N5" s="3" t="s">
        <v>118</v>
      </c>
    </row>
    <row r="6" spans="1:14" ht="12.75">
      <c r="A6" s="3"/>
      <c r="B6" s="3" t="s">
        <v>40</v>
      </c>
      <c r="C6" s="4" t="s">
        <v>41</v>
      </c>
      <c r="D6" s="10" t="s">
        <v>9</v>
      </c>
      <c r="E6" s="10" t="s">
        <v>5</v>
      </c>
      <c r="F6" s="5">
        <v>9.47</v>
      </c>
      <c r="G6" s="5">
        <v>0</v>
      </c>
      <c r="H6" s="10" t="s">
        <v>5</v>
      </c>
      <c r="I6" s="5">
        <v>10</v>
      </c>
      <c r="J6" s="5">
        <v>0</v>
      </c>
      <c r="K6" s="5">
        <f t="shared" si="1"/>
        <v>9.576</v>
      </c>
      <c r="L6" s="5">
        <f t="shared" si="0"/>
        <v>9.576</v>
      </c>
      <c r="M6" s="3"/>
      <c r="N6" s="3" t="s">
        <v>6</v>
      </c>
    </row>
    <row r="7" spans="1:14" ht="12.75">
      <c r="A7" s="3"/>
      <c r="B7" s="3" t="s">
        <v>43</v>
      </c>
      <c r="C7" s="4" t="s">
        <v>42</v>
      </c>
      <c r="D7" s="10" t="s">
        <v>9</v>
      </c>
      <c r="E7" s="10" t="s">
        <v>8</v>
      </c>
      <c r="F7" s="5">
        <v>9.85</v>
      </c>
      <c r="G7" s="5">
        <v>1</v>
      </c>
      <c r="H7" s="10" t="s">
        <v>8</v>
      </c>
      <c r="I7" s="5">
        <v>10</v>
      </c>
      <c r="J7" s="5">
        <v>0</v>
      </c>
      <c r="K7" s="5">
        <f t="shared" si="1"/>
        <v>9.879999999999999</v>
      </c>
      <c r="L7" s="5">
        <f t="shared" si="0"/>
        <v>9.68</v>
      </c>
      <c r="M7" s="3"/>
      <c r="N7" s="3" t="s">
        <v>6</v>
      </c>
    </row>
    <row r="8" spans="1:14" ht="12.75">
      <c r="A8" s="3"/>
      <c r="B8" s="3" t="s">
        <v>44</v>
      </c>
      <c r="C8" s="4" t="s">
        <v>45</v>
      </c>
      <c r="D8" s="10" t="s">
        <v>8</v>
      </c>
      <c r="E8" s="10" t="s">
        <v>8</v>
      </c>
      <c r="F8" s="5">
        <v>9.72</v>
      </c>
      <c r="G8" s="5">
        <v>0</v>
      </c>
      <c r="H8" s="10"/>
      <c r="I8" s="5"/>
      <c r="J8" s="5"/>
      <c r="K8" s="5" t="s">
        <v>6</v>
      </c>
      <c r="L8" s="5" t="s">
        <v>6</v>
      </c>
      <c r="M8" s="3"/>
      <c r="N8" s="3" t="s">
        <v>118</v>
      </c>
    </row>
    <row r="9" spans="1:14" ht="12.75">
      <c r="A9" s="3"/>
      <c r="B9" s="3" t="s">
        <v>47</v>
      </c>
      <c r="C9" s="4" t="s">
        <v>46</v>
      </c>
      <c r="D9" s="10" t="s">
        <v>3</v>
      </c>
      <c r="E9" s="10" t="s">
        <v>5</v>
      </c>
      <c r="F9" s="5">
        <v>7.89</v>
      </c>
      <c r="G9" s="5">
        <v>0</v>
      </c>
      <c r="H9" s="10" t="s">
        <v>5</v>
      </c>
      <c r="I9" s="5">
        <v>9.75</v>
      </c>
      <c r="J9" s="5">
        <v>0.5</v>
      </c>
      <c r="K9" s="5">
        <f t="shared" si="1"/>
        <v>8.262</v>
      </c>
      <c r="L9" s="5">
        <f t="shared" si="0"/>
        <v>8.162</v>
      </c>
      <c r="M9" s="3"/>
      <c r="N9" s="3"/>
    </row>
    <row r="10" spans="1:14" ht="12.75">
      <c r="A10" s="3"/>
      <c r="B10" s="3" t="s">
        <v>49</v>
      </c>
      <c r="C10" s="4" t="s">
        <v>48</v>
      </c>
      <c r="D10" s="10" t="s">
        <v>8</v>
      </c>
      <c r="E10" s="10" t="s">
        <v>7</v>
      </c>
      <c r="F10" s="5">
        <v>9.63</v>
      </c>
      <c r="G10" s="5">
        <v>0</v>
      </c>
      <c r="H10" s="10" t="s">
        <v>8</v>
      </c>
      <c r="I10" s="5">
        <v>10</v>
      </c>
      <c r="J10" s="5">
        <v>0</v>
      </c>
      <c r="K10" s="5">
        <f t="shared" si="1"/>
        <v>9.704</v>
      </c>
      <c r="L10" s="5">
        <f t="shared" si="0"/>
        <v>9.704</v>
      </c>
      <c r="M10" s="3"/>
      <c r="N10" s="3" t="s">
        <v>6</v>
      </c>
    </row>
    <row r="11" spans="1:14" ht="12.75">
      <c r="A11" s="3"/>
      <c r="B11" s="3" t="s">
        <v>51</v>
      </c>
      <c r="C11" s="4" t="s">
        <v>50</v>
      </c>
      <c r="D11" s="10" t="s">
        <v>8</v>
      </c>
      <c r="E11" s="10" t="s">
        <v>8</v>
      </c>
      <c r="F11" s="5">
        <v>9.62</v>
      </c>
      <c r="G11" s="5">
        <v>0</v>
      </c>
      <c r="H11" s="10" t="s">
        <v>8</v>
      </c>
      <c r="I11" s="5">
        <v>10</v>
      </c>
      <c r="J11" s="5">
        <v>0</v>
      </c>
      <c r="K11" s="5">
        <f t="shared" si="1"/>
        <v>9.696</v>
      </c>
      <c r="L11" s="5">
        <f t="shared" si="0"/>
        <v>9.696</v>
      </c>
      <c r="M11" s="3"/>
      <c r="N11" s="3"/>
    </row>
    <row r="12" spans="1:14" ht="12.75">
      <c r="A12" s="3"/>
      <c r="B12" s="3" t="s">
        <v>53</v>
      </c>
      <c r="C12" s="4" t="s">
        <v>52</v>
      </c>
      <c r="D12" s="10" t="s">
        <v>8</v>
      </c>
      <c r="E12" s="10" t="s">
        <v>8</v>
      </c>
      <c r="F12" s="5">
        <v>9.38</v>
      </c>
      <c r="G12" s="5">
        <v>0</v>
      </c>
      <c r="H12" s="10" t="s">
        <v>8</v>
      </c>
      <c r="I12" s="5">
        <v>10</v>
      </c>
      <c r="J12" s="5">
        <v>0</v>
      </c>
      <c r="K12" s="5">
        <f t="shared" si="1"/>
        <v>9.504000000000001</v>
      </c>
      <c r="L12" s="5">
        <f t="shared" si="0"/>
        <v>9.504000000000001</v>
      </c>
      <c r="M12" s="3"/>
      <c r="N12" s="3"/>
    </row>
    <row r="13" spans="1:14" ht="12.75">
      <c r="A13" s="3"/>
      <c r="B13" s="3" t="s">
        <v>13</v>
      </c>
      <c r="C13" s="4" t="s">
        <v>54</v>
      </c>
      <c r="D13" s="10" t="s">
        <v>8</v>
      </c>
      <c r="E13" s="10" t="s">
        <v>3</v>
      </c>
      <c r="F13" s="5">
        <v>9.3</v>
      </c>
      <c r="G13" s="5">
        <v>0</v>
      </c>
      <c r="H13" s="10" t="s">
        <v>8</v>
      </c>
      <c r="I13" s="5">
        <v>10</v>
      </c>
      <c r="J13" s="5">
        <v>0</v>
      </c>
      <c r="K13" s="5">
        <f t="shared" si="1"/>
        <v>9.440000000000001</v>
      </c>
      <c r="L13" s="5">
        <f t="shared" si="0"/>
        <v>9.440000000000001</v>
      </c>
      <c r="M13" s="3"/>
      <c r="N13" s="3" t="s">
        <v>6</v>
      </c>
    </row>
    <row r="14" spans="1:14" ht="12.75">
      <c r="A14" s="3"/>
      <c r="B14" s="3" t="s">
        <v>56</v>
      </c>
      <c r="C14" s="4" t="s">
        <v>55</v>
      </c>
      <c r="D14" s="10" t="s">
        <v>8</v>
      </c>
      <c r="E14" s="10" t="s">
        <v>5</v>
      </c>
      <c r="F14" s="5">
        <v>9.16</v>
      </c>
      <c r="G14" s="5">
        <v>0</v>
      </c>
      <c r="H14" s="10"/>
      <c r="I14" s="5"/>
      <c r="J14" s="5"/>
      <c r="K14" s="5" t="s">
        <v>6</v>
      </c>
      <c r="L14" s="5" t="s">
        <v>6</v>
      </c>
      <c r="M14" s="3"/>
      <c r="N14" s="3" t="s">
        <v>117</v>
      </c>
    </row>
    <row r="15" spans="1:14" ht="12.75">
      <c r="A15" s="3"/>
      <c r="B15" s="3" t="s">
        <v>58</v>
      </c>
      <c r="C15" s="4" t="s">
        <v>57</v>
      </c>
      <c r="D15" s="10" t="s">
        <v>9</v>
      </c>
      <c r="E15" s="10" t="s">
        <v>7</v>
      </c>
      <c r="F15" s="5">
        <v>9.1</v>
      </c>
      <c r="G15" s="5">
        <v>1</v>
      </c>
      <c r="H15" s="10" t="s">
        <v>7</v>
      </c>
      <c r="I15" s="5">
        <v>10</v>
      </c>
      <c r="J15" s="5">
        <v>0</v>
      </c>
      <c r="K15" s="5">
        <f t="shared" si="1"/>
        <v>9.28</v>
      </c>
      <c r="L15" s="5">
        <f t="shared" si="0"/>
        <v>9.08</v>
      </c>
      <c r="M15" s="3"/>
      <c r="N15" s="3" t="s">
        <v>6</v>
      </c>
    </row>
    <row r="16" spans="1:14" ht="12.75">
      <c r="A16" s="3"/>
      <c r="B16" s="3" t="s">
        <v>60</v>
      </c>
      <c r="C16" s="4" t="s">
        <v>59</v>
      </c>
      <c r="D16" s="10" t="s">
        <v>9</v>
      </c>
      <c r="E16" s="10" t="s">
        <v>3</v>
      </c>
      <c r="F16" s="5">
        <v>9.08</v>
      </c>
      <c r="G16" s="5">
        <v>0</v>
      </c>
      <c r="H16" s="10" t="s">
        <v>3</v>
      </c>
      <c r="I16" s="5">
        <v>10</v>
      </c>
      <c r="J16" s="5">
        <v>0</v>
      </c>
      <c r="K16" s="5">
        <f t="shared" si="1"/>
        <v>9.264</v>
      </c>
      <c r="L16" s="5">
        <f t="shared" si="0"/>
        <v>9.264</v>
      </c>
      <c r="M16" s="3"/>
      <c r="N16" s="3" t="s">
        <v>6</v>
      </c>
    </row>
    <row r="17" spans="1:14" ht="12.75">
      <c r="A17" s="3"/>
      <c r="B17" s="3" t="s">
        <v>62</v>
      </c>
      <c r="C17" s="4" t="s">
        <v>61</v>
      </c>
      <c r="D17" s="10" t="s">
        <v>8</v>
      </c>
      <c r="E17" s="10" t="s">
        <v>5</v>
      </c>
      <c r="F17" s="5">
        <v>9</v>
      </c>
      <c r="G17" s="5">
        <v>0</v>
      </c>
      <c r="H17" s="10" t="s">
        <v>5</v>
      </c>
      <c r="I17" s="5">
        <v>10</v>
      </c>
      <c r="J17" s="5">
        <v>0</v>
      </c>
      <c r="K17" s="5">
        <f t="shared" si="1"/>
        <v>9.2</v>
      </c>
      <c r="L17" s="5">
        <f t="shared" si="0"/>
        <v>9.2</v>
      </c>
      <c r="M17" s="3"/>
      <c r="N17" s="3" t="s">
        <v>6</v>
      </c>
    </row>
    <row r="18" spans="1:14" ht="12.75">
      <c r="A18" s="3"/>
      <c r="B18" s="3" t="s">
        <v>63</v>
      </c>
      <c r="C18" s="4" t="s">
        <v>64</v>
      </c>
      <c r="D18" s="10" t="s">
        <v>9</v>
      </c>
      <c r="E18" s="10" t="s">
        <v>5</v>
      </c>
      <c r="F18" s="5">
        <v>8.76</v>
      </c>
      <c r="G18" s="5">
        <v>0</v>
      </c>
      <c r="H18" s="10" t="s">
        <v>5</v>
      </c>
      <c r="I18" s="5">
        <v>10</v>
      </c>
      <c r="J18" s="5">
        <v>0.25</v>
      </c>
      <c r="K18" s="5">
        <f t="shared" si="1"/>
        <v>9.008</v>
      </c>
      <c r="L18" s="5">
        <f t="shared" si="0"/>
        <v>8.957999999999998</v>
      </c>
      <c r="M18" s="3"/>
      <c r="N18" s="3"/>
    </row>
    <row r="19" spans="1:14" ht="12.75">
      <c r="A19" s="3"/>
      <c r="B19" s="3" t="s">
        <v>65</v>
      </c>
      <c r="C19" s="4" t="s">
        <v>66</v>
      </c>
      <c r="D19" s="10" t="s">
        <v>9</v>
      </c>
      <c r="E19" s="10" t="s">
        <v>5</v>
      </c>
      <c r="F19" s="5">
        <v>8.58</v>
      </c>
      <c r="G19" s="5">
        <v>0</v>
      </c>
      <c r="H19" s="10" t="s">
        <v>5</v>
      </c>
      <c r="I19" s="5">
        <v>10</v>
      </c>
      <c r="J19" s="5">
        <v>0</v>
      </c>
      <c r="K19" s="5">
        <f t="shared" si="1"/>
        <v>8.864</v>
      </c>
      <c r="L19" s="5">
        <f t="shared" si="0"/>
        <v>8.864</v>
      </c>
      <c r="M19" s="3"/>
      <c r="N19" s="3"/>
    </row>
    <row r="20" spans="1:14" ht="12.75">
      <c r="A20" s="3"/>
      <c r="B20" s="3" t="s">
        <v>68</v>
      </c>
      <c r="C20" s="4" t="s">
        <v>67</v>
      </c>
      <c r="D20" s="10" t="s">
        <v>9</v>
      </c>
      <c r="E20" s="10" t="s">
        <v>119</v>
      </c>
      <c r="F20" s="5">
        <v>8.53</v>
      </c>
      <c r="G20" s="5">
        <v>0.5</v>
      </c>
      <c r="H20" s="10" t="s">
        <v>7</v>
      </c>
      <c r="I20" s="5">
        <v>9.5</v>
      </c>
      <c r="J20" s="5">
        <v>0</v>
      </c>
      <c r="K20" s="5">
        <f t="shared" si="1"/>
        <v>8.724</v>
      </c>
      <c r="L20" s="5">
        <f t="shared" si="0"/>
        <v>8.624</v>
      </c>
      <c r="M20" s="3"/>
      <c r="N20" s="3" t="s">
        <v>6</v>
      </c>
    </row>
    <row r="21" spans="1:14" ht="12.75">
      <c r="A21" s="3"/>
      <c r="B21" s="3" t="s">
        <v>70</v>
      </c>
      <c r="C21" s="4" t="s">
        <v>69</v>
      </c>
      <c r="D21" s="10" t="s">
        <v>9</v>
      </c>
      <c r="E21" s="10" t="s">
        <v>5</v>
      </c>
      <c r="F21" s="5">
        <v>8.42</v>
      </c>
      <c r="G21" s="5">
        <v>0</v>
      </c>
      <c r="H21" s="10" t="s">
        <v>5</v>
      </c>
      <c r="I21" s="5">
        <v>10</v>
      </c>
      <c r="J21" s="5">
        <v>0.5</v>
      </c>
      <c r="K21" s="5">
        <f t="shared" si="1"/>
        <v>8.736</v>
      </c>
      <c r="L21" s="5">
        <f t="shared" si="0"/>
        <v>8.636000000000001</v>
      </c>
      <c r="M21" s="3"/>
      <c r="N21" s="3"/>
    </row>
    <row r="22" spans="1:14" ht="12.75">
      <c r="A22" s="3"/>
      <c r="B22" s="3" t="s">
        <v>72</v>
      </c>
      <c r="C22" s="4" t="s">
        <v>71</v>
      </c>
      <c r="D22" s="10" t="s">
        <v>4</v>
      </c>
      <c r="E22" s="10" t="s">
        <v>4</v>
      </c>
      <c r="F22" s="5">
        <v>8.32</v>
      </c>
      <c r="G22" s="5">
        <v>0</v>
      </c>
      <c r="H22" s="10" t="s">
        <v>4</v>
      </c>
      <c r="I22" s="5">
        <v>9</v>
      </c>
      <c r="J22" s="5">
        <v>0</v>
      </c>
      <c r="K22" s="5">
        <f t="shared" si="1"/>
        <v>8.456</v>
      </c>
      <c r="L22" s="5">
        <f t="shared" si="0"/>
        <v>8.456</v>
      </c>
      <c r="M22" s="3"/>
      <c r="N22" s="3" t="s">
        <v>6</v>
      </c>
    </row>
    <row r="23" spans="1:14" ht="12.75">
      <c r="A23" s="3"/>
      <c r="B23" s="3" t="s">
        <v>74</v>
      </c>
      <c r="C23" s="4" t="s">
        <v>73</v>
      </c>
      <c r="D23" s="10" t="s">
        <v>4</v>
      </c>
      <c r="E23" s="10" t="s">
        <v>4</v>
      </c>
      <c r="F23" s="5">
        <v>8.31</v>
      </c>
      <c r="G23" s="5">
        <v>0</v>
      </c>
      <c r="H23" s="10" t="s">
        <v>4</v>
      </c>
      <c r="I23" s="5">
        <v>9</v>
      </c>
      <c r="J23" s="5">
        <v>0</v>
      </c>
      <c r="K23" s="5">
        <f t="shared" si="1"/>
        <v>8.448</v>
      </c>
      <c r="L23" s="5">
        <f t="shared" si="0"/>
        <v>8.448</v>
      </c>
      <c r="M23" s="3"/>
      <c r="N23" s="3" t="s">
        <v>6</v>
      </c>
    </row>
    <row r="24" spans="1:14" ht="12.75">
      <c r="A24" s="3"/>
      <c r="B24" s="3" t="s">
        <v>76</v>
      </c>
      <c r="C24" s="4" t="s">
        <v>75</v>
      </c>
      <c r="D24" s="10" t="s">
        <v>9</v>
      </c>
      <c r="E24" s="10" t="s">
        <v>5</v>
      </c>
      <c r="F24" s="5">
        <v>8.26</v>
      </c>
      <c r="G24" s="5">
        <v>0</v>
      </c>
      <c r="H24" s="10" t="s">
        <v>5</v>
      </c>
      <c r="I24" s="5">
        <v>9.75</v>
      </c>
      <c r="J24" s="5">
        <v>0.75</v>
      </c>
      <c r="K24" s="5">
        <f t="shared" si="1"/>
        <v>8.558</v>
      </c>
      <c r="L24" s="5">
        <f t="shared" si="0"/>
        <v>8.408</v>
      </c>
      <c r="M24" s="3"/>
      <c r="N24" s="3"/>
    </row>
    <row r="25" spans="1:14" ht="12.75">
      <c r="A25" s="3"/>
      <c r="B25" s="3" t="s">
        <v>77</v>
      </c>
      <c r="C25" s="4" t="s">
        <v>78</v>
      </c>
      <c r="D25" s="10" t="s">
        <v>9</v>
      </c>
      <c r="E25" s="10" t="s">
        <v>5</v>
      </c>
      <c r="F25" s="5">
        <v>8.05</v>
      </c>
      <c r="G25" s="5">
        <v>0</v>
      </c>
      <c r="H25" s="10" t="s">
        <v>5</v>
      </c>
      <c r="I25" s="5"/>
      <c r="J25" s="5"/>
      <c r="K25" s="5" t="s">
        <v>6</v>
      </c>
      <c r="L25" s="5" t="s">
        <v>6</v>
      </c>
      <c r="M25" s="3"/>
      <c r="N25" s="3" t="s">
        <v>117</v>
      </c>
    </row>
    <row r="26" spans="1:14" ht="12.75">
      <c r="A26" s="3"/>
      <c r="B26" s="3" t="s">
        <v>79</v>
      </c>
      <c r="C26" s="4" t="s">
        <v>80</v>
      </c>
      <c r="D26" s="10" t="s">
        <v>9</v>
      </c>
      <c r="E26" s="10" t="s">
        <v>4</v>
      </c>
      <c r="F26" s="5">
        <v>8.02</v>
      </c>
      <c r="G26" s="5">
        <v>0</v>
      </c>
      <c r="H26" s="10" t="s">
        <v>5</v>
      </c>
      <c r="I26" s="5">
        <v>9.75</v>
      </c>
      <c r="J26" s="5">
        <v>0</v>
      </c>
      <c r="K26" s="5">
        <f t="shared" si="1"/>
        <v>8.366</v>
      </c>
      <c r="L26" s="5">
        <f t="shared" si="0"/>
        <v>8.366</v>
      </c>
      <c r="M26" s="3"/>
      <c r="N26" s="3" t="s">
        <v>6</v>
      </c>
    </row>
    <row r="27" spans="1:14" ht="12.75">
      <c r="A27" s="3"/>
      <c r="B27" s="3" t="s">
        <v>81</v>
      </c>
      <c r="C27" s="4" t="s">
        <v>82</v>
      </c>
      <c r="D27" s="10" t="s">
        <v>9</v>
      </c>
      <c r="E27" s="10" t="s">
        <v>5</v>
      </c>
      <c r="F27" s="5">
        <v>7.95</v>
      </c>
      <c r="G27" s="5">
        <v>0</v>
      </c>
      <c r="H27" s="10" t="s">
        <v>5</v>
      </c>
      <c r="I27" s="5">
        <v>9.75</v>
      </c>
      <c r="J27" s="5">
        <v>1</v>
      </c>
      <c r="K27" s="5">
        <f t="shared" si="1"/>
        <v>8.309999999999999</v>
      </c>
      <c r="L27" s="5">
        <f t="shared" si="0"/>
        <v>8.11</v>
      </c>
      <c r="M27" s="3"/>
      <c r="N27" s="3" t="s">
        <v>6</v>
      </c>
    </row>
    <row r="28" spans="1:14" ht="12.75">
      <c r="A28" s="3"/>
      <c r="B28" s="3" t="s">
        <v>83</v>
      </c>
      <c r="C28" s="4" t="s">
        <v>84</v>
      </c>
      <c r="D28" s="10" t="s">
        <v>9</v>
      </c>
      <c r="E28" s="10" t="s">
        <v>5</v>
      </c>
      <c r="F28" s="5">
        <v>7.76</v>
      </c>
      <c r="G28" s="5">
        <v>0</v>
      </c>
      <c r="H28" s="10" t="s">
        <v>5</v>
      </c>
      <c r="I28" s="5">
        <v>10</v>
      </c>
      <c r="J28" s="5">
        <v>0.5</v>
      </c>
      <c r="K28" s="5">
        <f t="shared" si="1"/>
        <v>8.208</v>
      </c>
      <c r="L28" s="5">
        <f t="shared" si="0"/>
        <v>8.108</v>
      </c>
      <c r="M28" s="3"/>
      <c r="N28" s="3"/>
    </row>
    <row r="29" spans="1:14" ht="12.75">
      <c r="A29" s="3"/>
      <c r="B29" s="3" t="s">
        <v>85</v>
      </c>
      <c r="C29" s="4" t="s">
        <v>86</v>
      </c>
      <c r="D29" s="10" t="s">
        <v>9</v>
      </c>
      <c r="E29" s="10" t="s">
        <v>5</v>
      </c>
      <c r="F29" s="5">
        <v>7.37</v>
      </c>
      <c r="G29" s="5">
        <v>0</v>
      </c>
      <c r="H29" s="10" t="s">
        <v>5</v>
      </c>
      <c r="I29" s="5">
        <v>10</v>
      </c>
      <c r="J29" s="5">
        <v>1</v>
      </c>
      <c r="K29" s="5">
        <f t="shared" si="1"/>
        <v>7.896000000000001</v>
      </c>
      <c r="L29" s="5">
        <f t="shared" si="0"/>
        <v>7.696000000000001</v>
      </c>
      <c r="M29" s="3"/>
      <c r="N29" s="3" t="s">
        <v>6</v>
      </c>
    </row>
    <row r="30" spans="1:14" ht="12.75">
      <c r="A30" s="3"/>
      <c r="B30" s="3" t="s">
        <v>88</v>
      </c>
      <c r="C30" s="4" t="s">
        <v>87</v>
      </c>
      <c r="D30" s="10" t="s">
        <v>5</v>
      </c>
      <c r="E30" s="10" t="s">
        <v>5</v>
      </c>
      <c r="F30" s="5">
        <v>7.29</v>
      </c>
      <c r="G30" s="5">
        <v>0.75</v>
      </c>
      <c r="H30" s="10" t="s">
        <v>5</v>
      </c>
      <c r="I30" s="5">
        <v>10</v>
      </c>
      <c r="J30" s="5">
        <v>0</v>
      </c>
      <c r="K30" s="5">
        <f t="shared" si="1"/>
        <v>7.831999999999999</v>
      </c>
      <c r="L30" s="5">
        <f t="shared" si="0"/>
        <v>7.681999999999999</v>
      </c>
      <c r="M30" s="3"/>
      <c r="N30" s="3"/>
    </row>
    <row r="31" spans="1:14" ht="12.75">
      <c r="A31" s="3"/>
      <c r="B31" s="3" t="s">
        <v>89</v>
      </c>
      <c r="C31" s="4" t="s">
        <v>90</v>
      </c>
      <c r="D31" s="10" t="s">
        <v>3</v>
      </c>
      <c r="E31" s="10" t="s">
        <v>3</v>
      </c>
      <c r="F31" s="5">
        <v>9.75</v>
      </c>
      <c r="G31" s="5">
        <v>0</v>
      </c>
      <c r="H31" s="10" t="s">
        <v>6</v>
      </c>
      <c r="I31" s="5"/>
      <c r="J31" s="5"/>
      <c r="K31" s="5">
        <f>F31</f>
        <v>9.75</v>
      </c>
      <c r="L31" s="5">
        <f>K31-(G31)*0.2</f>
        <v>9.75</v>
      </c>
      <c r="M31" s="3"/>
      <c r="N31" s="3" t="s">
        <v>28</v>
      </c>
    </row>
    <row r="32" spans="1:14" ht="12.75">
      <c r="A32" s="3"/>
      <c r="B32" s="3" t="s">
        <v>91</v>
      </c>
      <c r="C32" s="4" t="s">
        <v>92</v>
      </c>
      <c r="D32" s="10" t="s">
        <v>9</v>
      </c>
      <c r="E32" s="10" t="s">
        <v>5</v>
      </c>
      <c r="F32" s="5">
        <v>9.14</v>
      </c>
      <c r="G32" s="13">
        <v>0.75</v>
      </c>
      <c r="H32" s="10" t="s">
        <v>6</v>
      </c>
      <c r="I32" s="5"/>
      <c r="J32" s="5"/>
      <c r="K32" s="5">
        <f aca="true" t="shared" si="2" ref="K32:K37">F32</f>
        <v>9.14</v>
      </c>
      <c r="L32" s="5">
        <f aca="true" t="shared" si="3" ref="L32:L38">K32-(G32)*0.2</f>
        <v>8.99</v>
      </c>
      <c r="M32" s="3"/>
      <c r="N32" s="3" t="s">
        <v>28</v>
      </c>
    </row>
    <row r="33" spans="1:14" ht="12.75">
      <c r="A33" s="3"/>
      <c r="B33" s="3" t="s">
        <v>93</v>
      </c>
      <c r="C33" s="4" t="s">
        <v>94</v>
      </c>
      <c r="D33" s="10" t="s">
        <v>8</v>
      </c>
      <c r="E33" s="10" t="s">
        <v>8</v>
      </c>
      <c r="F33" s="5">
        <v>9</v>
      </c>
      <c r="G33" s="13">
        <v>2.75</v>
      </c>
      <c r="H33" s="10" t="s">
        <v>6</v>
      </c>
      <c r="I33" s="5"/>
      <c r="J33" s="5"/>
      <c r="K33" s="5">
        <f t="shared" si="2"/>
        <v>9</v>
      </c>
      <c r="L33" s="5">
        <f t="shared" si="3"/>
        <v>8.45</v>
      </c>
      <c r="M33" s="3"/>
      <c r="N33" s="3" t="s">
        <v>28</v>
      </c>
    </row>
    <row r="34" spans="1:14" ht="12.75">
      <c r="A34" s="3"/>
      <c r="B34" s="3" t="s">
        <v>11</v>
      </c>
      <c r="C34" s="4" t="s">
        <v>95</v>
      </c>
      <c r="D34" s="10" t="s">
        <v>5</v>
      </c>
      <c r="E34" s="10" t="s">
        <v>5</v>
      </c>
      <c r="F34" s="5">
        <v>8.82</v>
      </c>
      <c r="G34" s="13">
        <v>3.25</v>
      </c>
      <c r="H34" s="10" t="s">
        <v>6</v>
      </c>
      <c r="I34" s="5"/>
      <c r="J34" s="5"/>
      <c r="K34" s="5">
        <f t="shared" si="2"/>
        <v>8.82</v>
      </c>
      <c r="L34" s="5">
        <f t="shared" si="3"/>
        <v>8.17</v>
      </c>
      <c r="M34" s="3"/>
      <c r="N34" s="3" t="s">
        <v>28</v>
      </c>
    </row>
    <row r="35" spans="1:14" ht="12.75">
      <c r="A35" s="3"/>
      <c r="B35" s="3" t="s">
        <v>10</v>
      </c>
      <c r="C35" s="4" t="s">
        <v>27</v>
      </c>
      <c r="D35" s="10" t="s">
        <v>9</v>
      </c>
      <c r="E35" s="10" t="s">
        <v>5</v>
      </c>
      <c r="F35" s="5">
        <v>8.36</v>
      </c>
      <c r="G35" s="13">
        <v>0</v>
      </c>
      <c r="H35" s="10" t="s">
        <v>6</v>
      </c>
      <c r="I35" s="5"/>
      <c r="J35" s="5"/>
      <c r="K35" s="5">
        <f t="shared" si="2"/>
        <v>8.36</v>
      </c>
      <c r="L35" s="5">
        <f t="shared" si="3"/>
        <v>8.36</v>
      </c>
      <c r="M35" s="3"/>
      <c r="N35" s="3" t="s">
        <v>28</v>
      </c>
    </row>
    <row r="36" spans="1:14" ht="12.75">
      <c r="A36" s="3"/>
      <c r="B36" s="3" t="s">
        <v>96</v>
      </c>
      <c r="C36" s="4" t="s">
        <v>94</v>
      </c>
      <c r="D36" s="10" t="s">
        <v>5</v>
      </c>
      <c r="E36" s="10" t="s">
        <v>5</v>
      </c>
      <c r="F36" s="5">
        <v>7.52</v>
      </c>
      <c r="G36" s="13">
        <v>1</v>
      </c>
      <c r="H36" s="10" t="s">
        <v>6</v>
      </c>
      <c r="I36" s="5"/>
      <c r="J36" s="5"/>
      <c r="K36" s="5">
        <f t="shared" si="2"/>
        <v>7.52</v>
      </c>
      <c r="L36" s="5">
        <f t="shared" si="3"/>
        <v>7.319999999999999</v>
      </c>
      <c r="M36" s="3"/>
      <c r="N36" s="3" t="s">
        <v>28</v>
      </c>
    </row>
    <row r="37" spans="1:14" ht="12.75">
      <c r="A37" s="3"/>
      <c r="B37" s="3" t="s">
        <v>97</v>
      </c>
      <c r="C37" s="4" t="s">
        <v>95</v>
      </c>
      <c r="D37" s="10" t="s">
        <v>9</v>
      </c>
      <c r="E37" s="10" t="s">
        <v>9</v>
      </c>
      <c r="F37" s="5">
        <v>7.36</v>
      </c>
      <c r="G37" s="13">
        <v>1</v>
      </c>
      <c r="H37" s="10" t="s">
        <v>6</v>
      </c>
      <c r="I37" s="5"/>
      <c r="J37" s="5"/>
      <c r="K37" s="5">
        <f t="shared" si="2"/>
        <v>7.36</v>
      </c>
      <c r="L37" s="5">
        <f t="shared" si="3"/>
        <v>7.16</v>
      </c>
      <c r="M37" s="3" t="s">
        <v>123</v>
      </c>
      <c r="N37" s="3" t="s">
        <v>98</v>
      </c>
    </row>
    <row r="38" spans="1:14" ht="12.75">
      <c r="A38" s="3"/>
      <c r="B38" s="3" t="s">
        <v>103</v>
      </c>
      <c r="C38" s="4"/>
      <c r="D38" s="10" t="s">
        <v>9</v>
      </c>
      <c r="E38" s="10"/>
      <c r="F38" s="5">
        <v>9.54</v>
      </c>
      <c r="G38" s="5">
        <v>0</v>
      </c>
      <c r="H38" s="10"/>
      <c r="I38" s="5">
        <v>9.67</v>
      </c>
      <c r="J38" s="5">
        <v>0</v>
      </c>
      <c r="K38" s="5">
        <f>(F38*4+I38)/5</f>
        <v>9.565999999999999</v>
      </c>
      <c r="L38" s="5">
        <f t="shared" si="3"/>
        <v>9.565999999999999</v>
      </c>
      <c r="M38" s="3"/>
      <c r="N38" s="3" t="s">
        <v>17</v>
      </c>
    </row>
    <row r="39" spans="1:14" ht="12.75">
      <c r="A39" s="3"/>
      <c r="B39" s="3" t="s">
        <v>104</v>
      </c>
      <c r="C39" s="4"/>
      <c r="D39" s="10" t="s">
        <v>4</v>
      </c>
      <c r="E39" s="10"/>
      <c r="F39" s="5">
        <v>8.55</v>
      </c>
      <c r="G39" s="5">
        <v>5.75</v>
      </c>
      <c r="H39" s="10"/>
      <c r="I39" s="5">
        <v>8.66</v>
      </c>
      <c r="J39" s="5">
        <v>1.75</v>
      </c>
      <c r="K39" s="5">
        <f>(F39*4+I39)/5</f>
        <v>8.572</v>
      </c>
      <c r="L39" s="5">
        <f>K39-(G39+J39)*0.2</f>
        <v>7.071999999999999</v>
      </c>
      <c r="M39" s="3"/>
      <c r="N39" s="3" t="s">
        <v>122</v>
      </c>
    </row>
    <row r="40" spans="1:14" ht="12.75">
      <c r="A40" s="3"/>
      <c r="B40" s="3" t="s">
        <v>106</v>
      </c>
      <c r="C40" s="4"/>
      <c r="D40" s="10" t="s">
        <v>9</v>
      </c>
      <c r="E40" s="10"/>
      <c r="F40" s="5">
        <v>9.56</v>
      </c>
      <c r="G40" s="5">
        <v>0</v>
      </c>
      <c r="H40" s="10"/>
      <c r="I40" s="5"/>
      <c r="J40" s="5"/>
      <c r="K40" s="5">
        <f>F40</f>
        <v>9.56</v>
      </c>
      <c r="L40" s="5">
        <f>K40-(G40)*0.2</f>
        <v>9.56</v>
      </c>
      <c r="M40" s="3"/>
      <c r="N40" s="3" t="s">
        <v>105</v>
      </c>
    </row>
    <row r="41" spans="1:14" ht="12.75">
      <c r="A41" s="3"/>
      <c r="B41" s="3" t="s">
        <v>107</v>
      </c>
      <c r="C41" s="4"/>
      <c r="D41" s="10" t="s">
        <v>4</v>
      </c>
      <c r="E41" s="10"/>
      <c r="F41" s="5">
        <v>8.52</v>
      </c>
      <c r="G41" s="5">
        <v>0</v>
      </c>
      <c r="H41" s="10"/>
      <c r="I41" s="5">
        <v>9.69</v>
      </c>
      <c r="J41" s="5">
        <v>0</v>
      </c>
      <c r="K41" s="5">
        <f>(F41*3+I41*2)/5</f>
        <v>8.988</v>
      </c>
      <c r="L41" s="5">
        <f>K41-(G41+J41)*0.2</f>
        <v>8.988</v>
      </c>
      <c r="M41" s="3"/>
      <c r="N41" s="3" t="s">
        <v>35</v>
      </c>
    </row>
    <row r="42" spans="1:14" ht="12.75">
      <c r="A42" s="3"/>
      <c r="B42" s="3" t="s">
        <v>120</v>
      </c>
      <c r="C42" s="4"/>
      <c r="D42" s="10" t="s">
        <v>9</v>
      </c>
      <c r="E42" s="10"/>
      <c r="F42" s="5">
        <v>9.18</v>
      </c>
      <c r="G42" s="5">
        <v>2.5</v>
      </c>
      <c r="H42" s="10"/>
      <c r="I42" s="5"/>
      <c r="J42" s="5"/>
      <c r="K42" s="5">
        <f>F42</f>
        <v>9.18</v>
      </c>
      <c r="L42" s="5">
        <f>K42-(G42)*0.2</f>
        <v>8.68</v>
      </c>
      <c r="M42" s="3"/>
      <c r="N42" s="3" t="s">
        <v>16</v>
      </c>
    </row>
    <row r="43" ht="12.75">
      <c r="B43" t="s">
        <v>6</v>
      </c>
    </row>
  </sheetData>
  <printOptions/>
  <pageMargins left="0.3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K11" sqref="K11"/>
    </sheetView>
  </sheetViews>
  <sheetFormatPr defaultColWidth="9.140625" defaultRowHeight="12.75"/>
  <cols>
    <col min="1" max="1" width="5.28125" style="0" customWidth="1"/>
    <col min="2" max="2" width="23.7109375" style="20" customWidth="1"/>
    <col min="3" max="3" width="9.00390625" style="11" customWidth="1"/>
    <col min="4" max="4" width="8.57421875" style="11" customWidth="1"/>
    <col min="5" max="5" width="7.00390625" style="2" customWidth="1"/>
    <col min="6" max="6" width="8.28125" style="1" customWidth="1"/>
    <col min="7" max="7" width="9.28125" style="1" customWidth="1"/>
    <col min="8" max="8" width="7.00390625" style="11" customWidth="1"/>
    <col min="9" max="9" width="8.28125" style="1" customWidth="1"/>
    <col min="10" max="10" width="8.00390625" style="1" customWidth="1"/>
    <col min="11" max="11" width="10.28125" style="0" customWidth="1"/>
    <col min="12" max="12" width="9.140625" style="20" customWidth="1"/>
    <col min="13" max="13" width="3.421875" style="0" customWidth="1"/>
    <col min="14" max="14" width="17.57421875" style="0" customWidth="1"/>
  </cols>
  <sheetData>
    <row r="1" spans="1:14" s="18" customFormat="1" ht="25.5">
      <c r="A1" s="14"/>
      <c r="B1" s="14" t="s">
        <v>0</v>
      </c>
      <c r="C1" s="15" t="s">
        <v>1</v>
      </c>
      <c r="D1" s="15" t="s">
        <v>2</v>
      </c>
      <c r="E1" s="15" t="s">
        <v>112</v>
      </c>
      <c r="F1" s="17" t="s">
        <v>108</v>
      </c>
      <c r="G1" s="17" t="s">
        <v>109</v>
      </c>
      <c r="H1" s="15" t="s">
        <v>113</v>
      </c>
      <c r="I1" s="17" t="s">
        <v>110</v>
      </c>
      <c r="J1" s="17" t="s">
        <v>111</v>
      </c>
      <c r="K1" s="17" t="s">
        <v>114</v>
      </c>
      <c r="L1" s="17" t="s">
        <v>115</v>
      </c>
      <c r="M1" s="17"/>
      <c r="N1" s="14" t="s">
        <v>121</v>
      </c>
    </row>
    <row r="2" spans="1:14" ht="12.75">
      <c r="A2" s="3">
        <v>1</v>
      </c>
      <c r="B2" s="19" t="s">
        <v>102</v>
      </c>
      <c r="C2" s="10" t="s">
        <v>101</v>
      </c>
      <c r="D2" s="10" t="s">
        <v>12</v>
      </c>
      <c r="E2" s="4" t="s">
        <v>116</v>
      </c>
      <c r="F2" s="5">
        <v>9.2</v>
      </c>
      <c r="G2" s="5">
        <v>0</v>
      </c>
      <c r="H2" s="10" t="s">
        <v>12</v>
      </c>
      <c r="I2" s="5">
        <v>9.85</v>
      </c>
      <c r="J2" s="5">
        <v>1</v>
      </c>
      <c r="K2" s="5">
        <f>(F2*3+I2*2)/5</f>
        <v>9.459999999999999</v>
      </c>
      <c r="L2" s="21">
        <f>K2-(G2+J2)*0.2</f>
        <v>9.26</v>
      </c>
      <c r="M2" s="3"/>
      <c r="N2" s="3" t="s">
        <v>6</v>
      </c>
    </row>
    <row r="3" spans="1:14" ht="12.75">
      <c r="A3" s="3">
        <v>2</v>
      </c>
      <c r="B3" s="19" t="s">
        <v>99</v>
      </c>
      <c r="C3" s="10"/>
      <c r="D3" s="10" t="s">
        <v>12</v>
      </c>
      <c r="E3" s="4"/>
      <c r="F3" s="5">
        <v>8.89</v>
      </c>
      <c r="G3" s="5">
        <v>0</v>
      </c>
      <c r="H3" s="10"/>
      <c r="I3" s="5">
        <v>8.93</v>
      </c>
      <c r="J3" s="5">
        <v>1.25</v>
      </c>
      <c r="K3" s="5">
        <f>(F3*3+I3*2)/5</f>
        <v>8.906</v>
      </c>
      <c r="L3" s="21">
        <f>K3-(G3+J3)*0.2</f>
        <v>8.656</v>
      </c>
      <c r="M3" s="3"/>
      <c r="N3" s="3" t="s">
        <v>100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0" customWidth="1"/>
    <col min="2" max="2" width="24.140625" style="20" customWidth="1"/>
    <col min="3" max="3" width="9.57421875" style="2" customWidth="1"/>
    <col min="4" max="4" width="9.57421875" style="11" customWidth="1"/>
    <col min="5" max="5" width="6.421875" style="11" customWidth="1"/>
    <col min="6" max="6" width="7.421875" style="1" customWidth="1"/>
    <col min="7" max="7" width="7.7109375" style="1" customWidth="1"/>
    <col min="8" max="8" width="6.57421875" style="11" customWidth="1"/>
    <col min="9" max="9" width="7.421875" style="1" customWidth="1"/>
    <col min="10" max="10" width="8.140625" style="1" customWidth="1"/>
    <col min="11" max="11" width="8.57421875" style="1" customWidth="1"/>
    <col min="12" max="12" width="8.00390625" style="22" customWidth="1"/>
    <col min="13" max="13" width="10.00390625" style="0" customWidth="1"/>
    <col min="14" max="14" width="19.7109375" style="0" customWidth="1"/>
  </cols>
  <sheetData>
    <row r="1" ht="20.25">
      <c r="C1" s="23" t="s">
        <v>128</v>
      </c>
    </row>
    <row r="3" spans="1:14" s="18" customFormat="1" ht="38.25">
      <c r="A3" s="14"/>
      <c r="B3" s="14" t="s">
        <v>0</v>
      </c>
      <c r="C3" s="15" t="s">
        <v>1</v>
      </c>
      <c r="D3" s="15" t="s">
        <v>2</v>
      </c>
      <c r="E3" s="15" t="s">
        <v>112</v>
      </c>
      <c r="F3" s="16" t="s">
        <v>108</v>
      </c>
      <c r="G3" s="16" t="s">
        <v>109</v>
      </c>
      <c r="H3" s="15" t="s">
        <v>113</v>
      </c>
      <c r="I3" s="16" t="s">
        <v>110</v>
      </c>
      <c r="J3" s="16" t="s">
        <v>111</v>
      </c>
      <c r="K3" s="16" t="s">
        <v>114</v>
      </c>
      <c r="L3" s="16" t="s">
        <v>115</v>
      </c>
      <c r="M3" s="17"/>
      <c r="N3" s="14" t="s">
        <v>121</v>
      </c>
    </row>
    <row r="4" spans="1:14" ht="12.75">
      <c r="A4" s="3">
        <v>1</v>
      </c>
      <c r="B4" s="19" t="s">
        <v>36</v>
      </c>
      <c r="C4" s="4" t="s">
        <v>37</v>
      </c>
      <c r="D4" s="10" t="s">
        <v>4</v>
      </c>
      <c r="E4" s="10" t="s">
        <v>4</v>
      </c>
      <c r="F4" s="5">
        <v>10</v>
      </c>
      <c r="G4" s="5">
        <v>0</v>
      </c>
      <c r="H4" s="10" t="s">
        <v>4</v>
      </c>
      <c r="I4" s="5">
        <v>10</v>
      </c>
      <c r="J4" s="5">
        <v>0</v>
      </c>
      <c r="K4" s="5">
        <f aca="true" t="shared" si="0" ref="K4:K9">(F4*4+I4)/5</f>
        <v>10</v>
      </c>
      <c r="L4" s="21">
        <f>K4-(G4+J4)*0.2</f>
        <v>10</v>
      </c>
      <c r="M4" s="3" t="s">
        <v>125</v>
      </c>
      <c r="N4" s="3"/>
    </row>
    <row r="5" spans="1:14" ht="12.75">
      <c r="A5" s="3">
        <f>A4+1</f>
        <v>2</v>
      </c>
      <c r="B5" s="19" t="s">
        <v>49</v>
      </c>
      <c r="C5" s="4" t="s">
        <v>48</v>
      </c>
      <c r="D5" s="10" t="s">
        <v>8</v>
      </c>
      <c r="E5" s="10" t="s">
        <v>7</v>
      </c>
      <c r="F5" s="5">
        <v>9.63</v>
      </c>
      <c r="G5" s="5">
        <v>0</v>
      </c>
      <c r="H5" s="10" t="s">
        <v>8</v>
      </c>
      <c r="I5" s="5">
        <v>10</v>
      </c>
      <c r="J5" s="5">
        <v>0</v>
      </c>
      <c r="K5" s="5">
        <f t="shared" si="0"/>
        <v>9.704</v>
      </c>
      <c r="L5" s="21">
        <f>K5-(G5+J5)*0.2</f>
        <v>9.704</v>
      </c>
      <c r="M5" s="3" t="s">
        <v>125</v>
      </c>
      <c r="N5" s="3" t="s">
        <v>6</v>
      </c>
    </row>
    <row r="6" spans="1:14" ht="12.75">
      <c r="A6" s="3">
        <f aca="true" t="shared" si="1" ref="A6:A39">A5+1</f>
        <v>3</v>
      </c>
      <c r="B6" s="19" t="s">
        <v>51</v>
      </c>
      <c r="C6" s="4" t="s">
        <v>50</v>
      </c>
      <c r="D6" s="10" t="s">
        <v>8</v>
      </c>
      <c r="E6" s="10" t="s">
        <v>8</v>
      </c>
      <c r="F6" s="5">
        <v>9.62</v>
      </c>
      <c r="G6" s="5">
        <v>0</v>
      </c>
      <c r="H6" s="10" t="s">
        <v>8</v>
      </c>
      <c r="I6" s="5">
        <v>10</v>
      </c>
      <c r="J6" s="5">
        <v>0</v>
      </c>
      <c r="K6" s="5">
        <f t="shared" si="0"/>
        <v>9.696</v>
      </c>
      <c r="L6" s="21">
        <f>K6-(G6+J6)*0.2</f>
        <v>9.696</v>
      </c>
      <c r="M6" s="3" t="s">
        <v>125</v>
      </c>
      <c r="N6" s="3"/>
    </row>
    <row r="7" spans="1:14" ht="12.75">
      <c r="A7" s="3">
        <f t="shared" si="1"/>
        <v>4</v>
      </c>
      <c r="B7" s="19" t="s">
        <v>43</v>
      </c>
      <c r="C7" s="4" t="s">
        <v>42</v>
      </c>
      <c r="D7" s="10" t="s">
        <v>9</v>
      </c>
      <c r="E7" s="10" t="s">
        <v>8</v>
      </c>
      <c r="F7" s="5">
        <v>9.85</v>
      </c>
      <c r="G7" s="5">
        <v>1</v>
      </c>
      <c r="H7" s="10" t="s">
        <v>8</v>
      </c>
      <c r="I7" s="5">
        <v>10</v>
      </c>
      <c r="J7" s="5">
        <v>0</v>
      </c>
      <c r="K7" s="5">
        <f t="shared" si="0"/>
        <v>9.879999999999999</v>
      </c>
      <c r="L7" s="21">
        <f>K7-(G7+J7)*0.2</f>
        <v>9.68</v>
      </c>
      <c r="M7" s="3" t="s">
        <v>125</v>
      </c>
      <c r="N7" s="3" t="s">
        <v>6</v>
      </c>
    </row>
    <row r="8" spans="1:14" ht="12.75">
      <c r="A8" s="3">
        <f t="shared" si="1"/>
        <v>5</v>
      </c>
      <c r="B8" s="19" t="s">
        <v>40</v>
      </c>
      <c r="C8" s="4" t="s">
        <v>41</v>
      </c>
      <c r="D8" s="10" t="s">
        <v>9</v>
      </c>
      <c r="E8" s="10" t="s">
        <v>5</v>
      </c>
      <c r="F8" s="5">
        <v>9.47</v>
      </c>
      <c r="G8" s="5">
        <v>0</v>
      </c>
      <c r="H8" s="10" t="s">
        <v>5</v>
      </c>
      <c r="I8" s="5">
        <v>10</v>
      </c>
      <c r="J8" s="5">
        <v>0</v>
      </c>
      <c r="K8" s="5">
        <f t="shared" si="0"/>
        <v>9.576</v>
      </c>
      <c r="L8" s="21">
        <f>K8-(G8+J8)*0.2</f>
        <v>9.576</v>
      </c>
      <c r="M8" s="3" t="s">
        <v>125</v>
      </c>
      <c r="N8" s="3" t="s">
        <v>6</v>
      </c>
    </row>
    <row r="9" spans="1:14" ht="12.75">
      <c r="A9" s="3">
        <f t="shared" si="1"/>
        <v>6</v>
      </c>
      <c r="B9" s="19" t="s">
        <v>103</v>
      </c>
      <c r="C9" s="4"/>
      <c r="D9" s="10" t="s">
        <v>9</v>
      </c>
      <c r="E9" s="10"/>
      <c r="F9" s="5">
        <v>9.54</v>
      </c>
      <c r="G9" s="5">
        <v>0</v>
      </c>
      <c r="H9" s="10"/>
      <c r="I9" s="5">
        <v>9.67</v>
      </c>
      <c r="J9" s="5">
        <v>0</v>
      </c>
      <c r="K9" s="5">
        <f t="shared" si="0"/>
        <v>9.565999999999999</v>
      </c>
      <c r="L9" s="21">
        <f>K9-(G9)*0.2</f>
        <v>9.565999999999999</v>
      </c>
      <c r="M9" s="3" t="s">
        <v>125</v>
      </c>
      <c r="N9" s="3" t="s">
        <v>6</v>
      </c>
    </row>
    <row r="10" spans="1:14" ht="12.75">
      <c r="A10" s="3">
        <f t="shared" si="1"/>
        <v>7</v>
      </c>
      <c r="B10" s="19" t="s">
        <v>106</v>
      </c>
      <c r="C10" s="4"/>
      <c r="D10" s="10" t="s">
        <v>9</v>
      </c>
      <c r="E10" s="10"/>
      <c r="F10" s="5">
        <v>9.56</v>
      </c>
      <c r="G10" s="5">
        <v>0</v>
      </c>
      <c r="H10" s="10"/>
      <c r="I10" s="5"/>
      <c r="J10" s="5"/>
      <c r="K10" s="5">
        <f>F10</f>
        <v>9.56</v>
      </c>
      <c r="L10" s="21">
        <f>K10-(G10)*0.2</f>
        <v>9.56</v>
      </c>
      <c r="M10" s="3" t="s">
        <v>125</v>
      </c>
      <c r="N10" s="3" t="s">
        <v>6</v>
      </c>
    </row>
    <row r="11" spans="1:14" ht="12.75">
      <c r="A11" s="3">
        <f t="shared" si="1"/>
        <v>8</v>
      </c>
      <c r="B11" s="19" t="s">
        <v>53</v>
      </c>
      <c r="C11" s="4" t="s">
        <v>52</v>
      </c>
      <c r="D11" s="10" t="s">
        <v>8</v>
      </c>
      <c r="E11" s="10" t="s">
        <v>8</v>
      </c>
      <c r="F11" s="5">
        <v>9.38</v>
      </c>
      <c r="G11" s="5">
        <v>0</v>
      </c>
      <c r="H11" s="10" t="s">
        <v>8</v>
      </c>
      <c r="I11" s="5">
        <v>10</v>
      </c>
      <c r="J11" s="5">
        <v>0</v>
      </c>
      <c r="K11" s="5">
        <f>(F11*4+I11)/5</f>
        <v>9.504000000000001</v>
      </c>
      <c r="L11" s="21">
        <f>K11-(G11+J11)*0.2</f>
        <v>9.504000000000001</v>
      </c>
      <c r="M11" s="3" t="s">
        <v>125</v>
      </c>
      <c r="N11" s="3"/>
    </row>
    <row r="12" spans="1:14" ht="12.75">
      <c r="A12" s="3">
        <f t="shared" si="1"/>
        <v>9</v>
      </c>
      <c r="B12" s="19" t="s">
        <v>34</v>
      </c>
      <c r="C12" s="4"/>
      <c r="D12" s="10" t="s">
        <v>8</v>
      </c>
      <c r="E12" s="10"/>
      <c r="F12" s="5">
        <v>9.16</v>
      </c>
      <c r="G12" s="5">
        <v>0</v>
      </c>
      <c r="H12" s="10"/>
      <c r="I12" s="5">
        <v>10</v>
      </c>
      <c r="J12" s="5">
        <v>0</v>
      </c>
      <c r="K12" s="5">
        <f>(F12*3+I12*2)/5</f>
        <v>9.496</v>
      </c>
      <c r="L12" s="21">
        <f>K12-(G12+J12)*0.2</f>
        <v>9.496</v>
      </c>
      <c r="M12" s="3" t="s">
        <v>125</v>
      </c>
      <c r="N12" s="3" t="s">
        <v>6</v>
      </c>
    </row>
    <row r="13" spans="1:14" ht="12.75">
      <c r="A13" s="3">
        <f t="shared" si="1"/>
        <v>10</v>
      </c>
      <c r="B13" s="19" t="s">
        <v>13</v>
      </c>
      <c r="C13" s="4" t="s">
        <v>54</v>
      </c>
      <c r="D13" s="10" t="s">
        <v>8</v>
      </c>
      <c r="E13" s="10" t="s">
        <v>3</v>
      </c>
      <c r="F13" s="5">
        <v>9.3</v>
      </c>
      <c r="G13" s="5">
        <v>0</v>
      </c>
      <c r="H13" s="10" t="s">
        <v>8</v>
      </c>
      <c r="I13" s="5">
        <v>10</v>
      </c>
      <c r="J13" s="5">
        <v>0</v>
      </c>
      <c r="K13" s="5">
        <f>(F13*4+I13)/5</f>
        <v>9.440000000000001</v>
      </c>
      <c r="L13" s="21">
        <f>K13-(G13+J13)*0.2</f>
        <v>9.440000000000001</v>
      </c>
      <c r="M13" s="3" t="s">
        <v>125</v>
      </c>
      <c r="N13" s="3" t="s">
        <v>6</v>
      </c>
    </row>
    <row r="14" spans="1:14" ht="12.75">
      <c r="A14" s="3">
        <f t="shared" si="1"/>
        <v>11</v>
      </c>
      <c r="B14" s="19" t="s">
        <v>62</v>
      </c>
      <c r="C14" s="4" t="s">
        <v>61</v>
      </c>
      <c r="D14" s="10" t="s">
        <v>8</v>
      </c>
      <c r="E14" s="10" t="s">
        <v>5</v>
      </c>
      <c r="F14" s="5">
        <v>9</v>
      </c>
      <c r="G14" s="5">
        <v>0</v>
      </c>
      <c r="H14" s="10" t="s">
        <v>5</v>
      </c>
      <c r="I14" s="5">
        <v>10</v>
      </c>
      <c r="J14" s="5">
        <v>0</v>
      </c>
      <c r="K14" s="5">
        <f>(F14*4+I14)/5</f>
        <v>9.2</v>
      </c>
      <c r="L14" s="21">
        <f>K14-(G14+J14)*0.2</f>
        <v>9.2</v>
      </c>
      <c r="M14" s="3" t="s">
        <v>125</v>
      </c>
      <c r="N14" s="3" t="s">
        <v>6</v>
      </c>
    </row>
    <row r="15" spans="1:14" ht="12.75">
      <c r="A15" s="3">
        <f t="shared" si="1"/>
        <v>12</v>
      </c>
      <c r="B15" s="19" t="s">
        <v>58</v>
      </c>
      <c r="C15" s="4" t="s">
        <v>57</v>
      </c>
      <c r="D15" s="10" t="s">
        <v>9</v>
      </c>
      <c r="E15" s="10" t="s">
        <v>7</v>
      </c>
      <c r="F15" s="5">
        <v>9.1</v>
      </c>
      <c r="G15" s="5">
        <v>1</v>
      </c>
      <c r="H15" s="10" t="s">
        <v>7</v>
      </c>
      <c r="I15" s="5">
        <v>10</v>
      </c>
      <c r="J15" s="5">
        <v>0</v>
      </c>
      <c r="K15" s="5">
        <f>(F15*4+I15)/5</f>
        <v>9.28</v>
      </c>
      <c r="L15" s="21">
        <f>K15-(G15+J15)*0.2</f>
        <v>9.08</v>
      </c>
      <c r="M15" s="3" t="s">
        <v>125</v>
      </c>
      <c r="N15" s="3" t="s">
        <v>6</v>
      </c>
    </row>
    <row r="16" spans="1:14" ht="12.75">
      <c r="A16" s="3">
        <f t="shared" si="1"/>
        <v>13</v>
      </c>
      <c r="B16" s="19" t="s">
        <v>91</v>
      </c>
      <c r="C16" s="4" t="s">
        <v>92</v>
      </c>
      <c r="D16" s="10" t="s">
        <v>9</v>
      </c>
      <c r="E16" s="10" t="s">
        <v>5</v>
      </c>
      <c r="F16" s="5">
        <v>9.14</v>
      </c>
      <c r="G16" s="13">
        <v>0.75</v>
      </c>
      <c r="H16" s="10" t="s">
        <v>6</v>
      </c>
      <c r="I16" s="5"/>
      <c r="J16" s="5"/>
      <c r="K16" s="5">
        <f>F16</f>
        <v>9.14</v>
      </c>
      <c r="L16" s="21">
        <f>K16-(G16)*0.2</f>
        <v>8.99</v>
      </c>
      <c r="M16" s="3" t="s">
        <v>125</v>
      </c>
      <c r="N16" s="3" t="s">
        <v>6</v>
      </c>
    </row>
    <row r="17" spans="1:14" ht="12.75">
      <c r="A17" s="3">
        <f t="shared" si="1"/>
        <v>14</v>
      </c>
      <c r="B17" s="19" t="s">
        <v>107</v>
      </c>
      <c r="C17" s="4"/>
      <c r="D17" s="10" t="s">
        <v>4</v>
      </c>
      <c r="E17" s="10"/>
      <c r="F17" s="5">
        <v>8.52</v>
      </c>
      <c r="G17" s="5">
        <v>0</v>
      </c>
      <c r="H17" s="10"/>
      <c r="I17" s="5">
        <v>9.69</v>
      </c>
      <c r="J17" s="5">
        <v>0</v>
      </c>
      <c r="K17" s="5">
        <f>(F17*3+I17*2)/5</f>
        <v>8.988</v>
      </c>
      <c r="L17" s="21">
        <f>K17-(G17+J17)*0.2</f>
        <v>8.988</v>
      </c>
      <c r="M17" s="3" t="s">
        <v>125</v>
      </c>
      <c r="N17" s="3" t="s">
        <v>6</v>
      </c>
    </row>
    <row r="18" spans="1:14" ht="12.75">
      <c r="A18" s="3">
        <f t="shared" si="1"/>
        <v>15</v>
      </c>
      <c r="B18" s="19" t="s">
        <v>63</v>
      </c>
      <c r="C18" s="4" t="s">
        <v>64</v>
      </c>
      <c r="D18" s="10" t="s">
        <v>9</v>
      </c>
      <c r="E18" s="10" t="s">
        <v>5</v>
      </c>
      <c r="F18" s="5">
        <v>8.76</v>
      </c>
      <c r="G18" s="5">
        <v>0</v>
      </c>
      <c r="H18" s="10" t="s">
        <v>5</v>
      </c>
      <c r="I18" s="5">
        <v>10</v>
      </c>
      <c r="J18" s="5">
        <v>0.25</v>
      </c>
      <c r="K18" s="5">
        <f>(F18*4+I18)/5</f>
        <v>9.008</v>
      </c>
      <c r="L18" s="21">
        <f>K18-(G18+J18)*0.2</f>
        <v>8.957999999999998</v>
      </c>
      <c r="M18" s="3" t="s">
        <v>125</v>
      </c>
      <c r="N18" s="3"/>
    </row>
    <row r="19" spans="1:14" ht="12.75">
      <c r="A19" s="3">
        <f t="shared" si="1"/>
        <v>16</v>
      </c>
      <c r="B19" s="19" t="s">
        <v>65</v>
      </c>
      <c r="C19" s="4" t="s">
        <v>66</v>
      </c>
      <c r="D19" s="10" t="s">
        <v>9</v>
      </c>
      <c r="E19" s="10" t="s">
        <v>5</v>
      </c>
      <c r="F19" s="5">
        <v>8.58</v>
      </c>
      <c r="G19" s="5">
        <v>0</v>
      </c>
      <c r="H19" s="10" t="s">
        <v>5</v>
      </c>
      <c r="I19" s="5">
        <v>10</v>
      </c>
      <c r="J19" s="5">
        <v>0</v>
      </c>
      <c r="K19" s="5">
        <f>(F19*4+I19)/5</f>
        <v>8.864</v>
      </c>
      <c r="L19" s="21">
        <f>K19-(G19+J19)*0.2</f>
        <v>8.864</v>
      </c>
      <c r="M19" s="3" t="s">
        <v>125</v>
      </c>
      <c r="N19" s="3"/>
    </row>
    <row r="20" spans="1:14" ht="12.75">
      <c r="A20" s="3">
        <f t="shared" si="1"/>
        <v>17</v>
      </c>
      <c r="B20" s="19" t="s">
        <v>120</v>
      </c>
      <c r="C20" s="4"/>
      <c r="D20" s="10" t="s">
        <v>9</v>
      </c>
      <c r="E20" s="10"/>
      <c r="F20" s="5">
        <v>9.18</v>
      </c>
      <c r="G20" s="5">
        <v>2.5</v>
      </c>
      <c r="H20" s="10"/>
      <c r="I20" s="5"/>
      <c r="J20" s="5"/>
      <c r="K20" s="5">
        <f>F20</f>
        <v>9.18</v>
      </c>
      <c r="L20" s="21">
        <f>K20-(G20)*0.2</f>
        <v>8.68</v>
      </c>
      <c r="M20" s="3" t="s">
        <v>125</v>
      </c>
      <c r="N20" s="3" t="s">
        <v>6</v>
      </c>
    </row>
    <row r="21" spans="1:14" ht="12.75">
      <c r="A21" s="3">
        <f t="shared" si="1"/>
        <v>18</v>
      </c>
      <c r="B21" s="19" t="s">
        <v>19</v>
      </c>
      <c r="C21" s="4" t="s">
        <v>18</v>
      </c>
      <c r="D21" s="10" t="s">
        <v>4</v>
      </c>
      <c r="E21" s="10" t="s">
        <v>4</v>
      </c>
      <c r="F21" s="5">
        <v>8.8</v>
      </c>
      <c r="G21" s="5">
        <v>0</v>
      </c>
      <c r="H21" s="10" t="s">
        <v>4</v>
      </c>
      <c r="I21" s="5">
        <v>9</v>
      </c>
      <c r="J21" s="5">
        <v>1</v>
      </c>
      <c r="K21" s="5">
        <f>(F21*4+I21)/5</f>
        <v>8.84</v>
      </c>
      <c r="L21" s="21">
        <f>K21-(G21+J21)*0.2</f>
        <v>8.64</v>
      </c>
      <c r="M21" s="3" t="s">
        <v>125</v>
      </c>
      <c r="N21" s="3"/>
    </row>
    <row r="22" spans="1:14" ht="12.75">
      <c r="A22" s="3">
        <f t="shared" si="1"/>
        <v>19</v>
      </c>
      <c r="B22" s="19" t="s">
        <v>70</v>
      </c>
      <c r="C22" s="4" t="s">
        <v>69</v>
      </c>
      <c r="D22" s="10" t="s">
        <v>9</v>
      </c>
      <c r="E22" s="10" t="s">
        <v>5</v>
      </c>
      <c r="F22" s="5">
        <v>8.42</v>
      </c>
      <c r="G22" s="5">
        <v>0</v>
      </c>
      <c r="H22" s="10" t="s">
        <v>5</v>
      </c>
      <c r="I22" s="5">
        <v>10</v>
      </c>
      <c r="J22" s="5">
        <v>0.5</v>
      </c>
      <c r="K22" s="5">
        <f>(F22*4+I22)/5</f>
        <v>8.736</v>
      </c>
      <c r="L22" s="21">
        <f>K22-(G22+J22)*0.2</f>
        <v>8.636000000000001</v>
      </c>
      <c r="M22" s="3" t="s">
        <v>125</v>
      </c>
      <c r="N22" s="3"/>
    </row>
    <row r="23" spans="1:14" ht="12.75">
      <c r="A23" s="3">
        <f t="shared" si="1"/>
        <v>20</v>
      </c>
      <c r="B23" s="19" t="s">
        <v>68</v>
      </c>
      <c r="C23" s="4" t="s">
        <v>67</v>
      </c>
      <c r="D23" s="10" t="s">
        <v>9</v>
      </c>
      <c r="E23" s="10" t="s">
        <v>6</v>
      </c>
      <c r="F23" s="5">
        <v>8.53</v>
      </c>
      <c r="G23" s="5">
        <v>0.5</v>
      </c>
      <c r="H23" s="10" t="s">
        <v>7</v>
      </c>
      <c r="I23" s="5">
        <v>9.5</v>
      </c>
      <c r="J23" s="5">
        <v>0</v>
      </c>
      <c r="K23" s="5">
        <f>(F23*4+I23)/5</f>
        <v>8.724</v>
      </c>
      <c r="L23" s="21">
        <f>K23-(G23+J23)*0.2</f>
        <v>8.624</v>
      </c>
      <c r="M23" s="3" t="s">
        <v>125</v>
      </c>
      <c r="N23" s="3" t="s">
        <v>6</v>
      </c>
    </row>
    <row r="24" spans="1:14" ht="12.75">
      <c r="A24" s="3">
        <f t="shared" si="1"/>
        <v>21</v>
      </c>
      <c r="B24" s="19" t="s">
        <v>72</v>
      </c>
      <c r="C24" s="4" t="s">
        <v>71</v>
      </c>
      <c r="D24" s="10" t="s">
        <v>4</v>
      </c>
      <c r="E24" s="10" t="s">
        <v>4</v>
      </c>
      <c r="F24" s="5">
        <v>8.32</v>
      </c>
      <c r="G24" s="5">
        <v>0</v>
      </c>
      <c r="H24" s="10" t="s">
        <v>4</v>
      </c>
      <c r="I24" s="5">
        <v>9</v>
      </c>
      <c r="J24" s="5">
        <v>0</v>
      </c>
      <c r="K24" s="5">
        <f>(F24*4+I24)/5</f>
        <v>8.456</v>
      </c>
      <c r="L24" s="21">
        <f>K24-(G24+J24)*0.2</f>
        <v>8.456</v>
      </c>
      <c r="M24" s="3" t="s">
        <v>125</v>
      </c>
      <c r="N24" s="3" t="s">
        <v>6</v>
      </c>
    </row>
    <row r="25" spans="1:14" ht="12.75">
      <c r="A25" s="3">
        <f t="shared" si="1"/>
        <v>22</v>
      </c>
      <c r="B25" s="19" t="s">
        <v>93</v>
      </c>
      <c r="C25" s="4" t="s">
        <v>94</v>
      </c>
      <c r="D25" s="10" t="s">
        <v>8</v>
      </c>
      <c r="E25" s="10" t="s">
        <v>8</v>
      </c>
      <c r="F25" s="5">
        <v>9</v>
      </c>
      <c r="G25" s="13">
        <v>2.75</v>
      </c>
      <c r="H25" s="10" t="s">
        <v>6</v>
      </c>
      <c r="I25" s="5"/>
      <c r="J25" s="5"/>
      <c r="K25" s="5">
        <f>F25</f>
        <v>9</v>
      </c>
      <c r="L25" s="21">
        <f>K25-(G25)*0.2</f>
        <v>8.45</v>
      </c>
      <c r="M25" s="3" t="s">
        <v>125</v>
      </c>
      <c r="N25" s="3" t="s">
        <v>6</v>
      </c>
    </row>
    <row r="26" spans="1:14" ht="12.75">
      <c r="A26" s="3">
        <f t="shared" si="1"/>
        <v>23</v>
      </c>
      <c r="B26" s="19" t="s">
        <v>74</v>
      </c>
      <c r="C26" s="4" t="s">
        <v>73</v>
      </c>
      <c r="D26" s="10" t="s">
        <v>4</v>
      </c>
      <c r="E26" s="10" t="s">
        <v>4</v>
      </c>
      <c r="F26" s="5">
        <v>8.31</v>
      </c>
      <c r="G26" s="5">
        <v>0</v>
      </c>
      <c r="H26" s="10" t="s">
        <v>4</v>
      </c>
      <c r="I26" s="5">
        <v>9</v>
      </c>
      <c r="J26" s="5">
        <v>0</v>
      </c>
      <c r="K26" s="5">
        <f>(F26*4+I26)/5</f>
        <v>8.448</v>
      </c>
      <c r="L26" s="21">
        <f>K26-(G26+J26)*0.2</f>
        <v>8.448</v>
      </c>
      <c r="M26" s="3" t="s">
        <v>125</v>
      </c>
      <c r="N26" s="3" t="s">
        <v>6</v>
      </c>
    </row>
    <row r="27" spans="1:14" ht="12.75">
      <c r="A27" s="3">
        <f t="shared" si="1"/>
        <v>24</v>
      </c>
      <c r="B27" s="19" t="s">
        <v>77</v>
      </c>
      <c r="C27" s="4" t="s">
        <v>78</v>
      </c>
      <c r="D27" s="10" t="s">
        <v>9</v>
      </c>
      <c r="E27" s="10" t="s">
        <v>5</v>
      </c>
      <c r="F27" s="5">
        <v>8.05</v>
      </c>
      <c r="G27" s="5">
        <v>0</v>
      </c>
      <c r="H27" s="10" t="s">
        <v>5</v>
      </c>
      <c r="I27" s="5">
        <v>10</v>
      </c>
      <c r="J27" s="5">
        <v>0</v>
      </c>
      <c r="K27" s="5">
        <f>(F27*4+I27)/5</f>
        <v>8.440000000000001</v>
      </c>
      <c r="L27" s="21">
        <f>K27-(G27+J27)*0.2</f>
        <v>8.440000000000001</v>
      </c>
      <c r="M27" s="3" t="s">
        <v>125</v>
      </c>
      <c r="N27" s="3" t="s">
        <v>6</v>
      </c>
    </row>
    <row r="28" spans="1:14" ht="12.75">
      <c r="A28" s="3">
        <f t="shared" si="1"/>
        <v>25</v>
      </c>
      <c r="B28" s="19" t="s">
        <v>76</v>
      </c>
      <c r="C28" s="4" t="s">
        <v>75</v>
      </c>
      <c r="D28" s="10" t="s">
        <v>9</v>
      </c>
      <c r="E28" s="10" t="s">
        <v>5</v>
      </c>
      <c r="F28" s="5">
        <v>8.26</v>
      </c>
      <c r="G28" s="5">
        <v>0</v>
      </c>
      <c r="H28" s="10" t="s">
        <v>5</v>
      </c>
      <c r="I28" s="5">
        <v>9.75</v>
      </c>
      <c r="J28" s="5">
        <v>0.75</v>
      </c>
      <c r="K28" s="5">
        <f>(F28*4+I28)/5</f>
        <v>8.558</v>
      </c>
      <c r="L28" s="21">
        <f>K28-(G28+J28)*0.2</f>
        <v>8.408</v>
      </c>
      <c r="M28" s="3" t="s">
        <v>125</v>
      </c>
      <c r="N28" s="3"/>
    </row>
    <row r="29" spans="1:14" ht="12.75">
      <c r="A29" s="3">
        <f t="shared" si="1"/>
        <v>26</v>
      </c>
      <c r="B29" s="19" t="s">
        <v>79</v>
      </c>
      <c r="C29" s="4" t="s">
        <v>80</v>
      </c>
      <c r="D29" s="10" t="s">
        <v>9</v>
      </c>
      <c r="E29" s="10" t="s">
        <v>4</v>
      </c>
      <c r="F29" s="5">
        <v>8.02</v>
      </c>
      <c r="G29" s="5">
        <v>0</v>
      </c>
      <c r="H29" s="10" t="s">
        <v>5</v>
      </c>
      <c r="I29" s="5">
        <v>9.75</v>
      </c>
      <c r="J29" s="5">
        <v>0</v>
      </c>
      <c r="K29" s="5">
        <f>(F29*4+I29)/5</f>
        <v>8.366</v>
      </c>
      <c r="L29" s="21">
        <f>K29-(G29+J29)*0.2</f>
        <v>8.366</v>
      </c>
      <c r="M29" s="3" t="s">
        <v>125</v>
      </c>
      <c r="N29" s="3" t="s">
        <v>6</v>
      </c>
    </row>
    <row r="30" spans="1:14" ht="12.75">
      <c r="A30" s="3">
        <f t="shared" si="1"/>
        <v>27</v>
      </c>
      <c r="B30" s="19" t="s">
        <v>10</v>
      </c>
      <c r="C30" s="4" t="s">
        <v>27</v>
      </c>
      <c r="D30" s="10" t="s">
        <v>9</v>
      </c>
      <c r="E30" s="10" t="s">
        <v>5</v>
      </c>
      <c r="F30" s="5">
        <v>8.36</v>
      </c>
      <c r="G30" s="13">
        <v>0</v>
      </c>
      <c r="H30" s="10" t="s">
        <v>6</v>
      </c>
      <c r="I30" s="5"/>
      <c r="J30" s="5"/>
      <c r="K30" s="5">
        <f>F30</f>
        <v>8.36</v>
      </c>
      <c r="L30" s="21">
        <f>K30-(G30)*0.2</f>
        <v>8.36</v>
      </c>
      <c r="M30" s="3" t="s">
        <v>125</v>
      </c>
      <c r="N30" s="3" t="s">
        <v>6</v>
      </c>
    </row>
    <row r="31" spans="1:14" ht="12.75">
      <c r="A31" s="3">
        <f t="shared" si="1"/>
        <v>28</v>
      </c>
      <c r="B31" s="19" t="s">
        <v>11</v>
      </c>
      <c r="C31" s="4" t="s">
        <v>95</v>
      </c>
      <c r="D31" s="10" t="s">
        <v>5</v>
      </c>
      <c r="E31" s="10" t="s">
        <v>5</v>
      </c>
      <c r="F31" s="5">
        <v>8.82</v>
      </c>
      <c r="G31" s="13">
        <v>3.25</v>
      </c>
      <c r="H31" s="10" t="s">
        <v>6</v>
      </c>
      <c r="I31" s="5"/>
      <c r="J31" s="5"/>
      <c r="K31" s="5">
        <f>F31</f>
        <v>8.82</v>
      </c>
      <c r="L31" s="21">
        <f>K31-(G31)*0.2</f>
        <v>8.17</v>
      </c>
      <c r="M31" s="3" t="s">
        <v>125</v>
      </c>
      <c r="N31" s="3" t="s">
        <v>6</v>
      </c>
    </row>
    <row r="32" spans="1:14" ht="12.75">
      <c r="A32" s="3">
        <f t="shared" si="1"/>
        <v>29</v>
      </c>
      <c r="B32" s="19" t="s">
        <v>47</v>
      </c>
      <c r="C32" s="4" t="s">
        <v>46</v>
      </c>
      <c r="D32" s="10" t="s">
        <v>9</v>
      </c>
      <c r="E32" s="10" t="s">
        <v>5</v>
      </c>
      <c r="F32" s="5">
        <v>7.89</v>
      </c>
      <c r="G32" s="5">
        <v>0</v>
      </c>
      <c r="H32" s="10" t="s">
        <v>5</v>
      </c>
      <c r="I32" s="5">
        <v>9.75</v>
      </c>
      <c r="J32" s="5">
        <v>0.5</v>
      </c>
      <c r="K32" s="5">
        <f aca="true" t="shared" si="2" ref="K32:K37">(F32*4+I32)/5</f>
        <v>8.262</v>
      </c>
      <c r="L32" s="21">
        <f>K32-(G32+J32)*0.2</f>
        <v>8.162</v>
      </c>
      <c r="M32" s="3" t="s">
        <v>125</v>
      </c>
      <c r="N32" s="3"/>
    </row>
    <row r="33" spans="1:14" ht="12.75">
      <c r="A33" s="3">
        <f t="shared" si="1"/>
        <v>30</v>
      </c>
      <c r="B33" s="19" t="s">
        <v>81</v>
      </c>
      <c r="C33" s="4" t="s">
        <v>82</v>
      </c>
      <c r="D33" s="10" t="s">
        <v>9</v>
      </c>
      <c r="E33" s="10" t="s">
        <v>5</v>
      </c>
      <c r="F33" s="5">
        <v>7.95</v>
      </c>
      <c r="G33" s="5">
        <v>0</v>
      </c>
      <c r="H33" s="10" t="s">
        <v>5</v>
      </c>
      <c r="I33" s="5">
        <v>9.75</v>
      </c>
      <c r="J33" s="5">
        <v>1</v>
      </c>
      <c r="K33" s="5">
        <f t="shared" si="2"/>
        <v>8.309999999999999</v>
      </c>
      <c r="L33" s="21">
        <f>K33-(G33+J33)*0.2</f>
        <v>8.11</v>
      </c>
      <c r="M33" s="3" t="s">
        <v>125</v>
      </c>
      <c r="N33" s="3" t="s">
        <v>6</v>
      </c>
    </row>
    <row r="34" spans="1:14" ht="12.75">
      <c r="A34" s="3">
        <f t="shared" si="1"/>
        <v>31</v>
      </c>
      <c r="B34" s="19" t="s">
        <v>83</v>
      </c>
      <c r="C34" s="4" t="s">
        <v>84</v>
      </c>
      <c r="D34" s="10" t="s">
        <v>9</v>
      </c>
      <c r="E34" s="10" t="s">
        <v>5</v>
      </c>
      <c r="F34" s="5">
        <v>7.76</v>
      </c>
      <c r="G34" s="5">
        <v>0</v>
      </c>
      <c r="H34" s="10" t="s">
        <v>5</v>
      </c>
      <c r="I34" s="5">
        <v>10</v>
      </c>
      <c r="J34" s="5">
        <v>0.5</v>
      </c>
      <c r="K34" s="5">
        <f t="shared" si="2"/>
        <v>8.208</v>
      </c>
      <c r="L34" s="21">
        <f>K34-(G34+J34)*0.2</f>
        <v>8.108</v>
      </c>
      <c r="M34" s="3" t="s">
        <v>6</v>
      </c>
      <c r="N34" s="3"/>
    </row>
    <row r="35" spans="1:14" ht="12.75">
      <c r="A35" s="3">
        <f t="shared" si="1"/>
        <v>32</v>
      </c>
      <c r="B35" s="19" t="s">
        <v>85</v>
      </c>
      <c r="C35" s="4" t="s">
        <v>86</v>
      </c>
      <c r="D35" s="10" t="s">
        <v>9</v>
      </c>
      <c r="E35" s="10" t="s">
        <v>5</v>
      </c>
      <c r="F35" s="5">
        <v>7.37</v>
      </c>
      <c r="G35" s="5">
        <v>0</v>
      </c>
      <c r="H35" s="10" t="s">
        <v>5</v>
      </c>
      <c r="I35" s="5">
        <v>10</v>
      </c>
      <c r="J35" s="5">
        <v>1</v>
      </c>
      <c r="K35" s="5">
        <f t="shared" si="2"/>
        <v>7.896000000000001</v>
      </c>
      <c r="L35" s="21">
        <f>K35-(G35+J35)*0.2</f>
        <v>7.696000000000001</v>
      </c>
      <c r="M35" s="3" t="s">
        <v>6</v>
      </c>
      <c r="N35" s="3" t="s">
        <v>6</v>
      </c>
    </row>
    <row r="36" spans="1:14" ht="12.75">
      <c r="A36" s="3">
        <f t="shared" si="1"/>
        <v>33</v>
      </c>
      <c r="B36" s="19" t="s">
        <v>97</v>
      </c>
      <c r="C36" s="4" t="s">
        <v>95</v>
      </c>
      <c r="D36" s="10" t="s">
        <v>9</v>
      </c>
      <c r="E36" s="10" t="s">
        <v>9</v>
      </c>
      <c r="F36" s="5">
        <v>7.36</v>
      </c>
      <c r="G36" s="13">
        <v>1</v>
      </c>
      <c r="H36" s="10" t="s">
        <v>5</v>
      </c>
      <c r="I36" s="5">
        <v>10</v>
      </c>
      <c r="J36" s="5">
        <v>0</v>
      </c>
      <c r="K36" s="5">
        <f t="shared" si="2"/>
        <v>7.888</v>
      </c>
      <c r="L36" s="21">
        <f>K36-(G36)*0.2</f>
        <v>7.688</v>
      </c>
      <c r="M36" s="3" t="s">
        <v>6</v>
      </c>
      <c r="N36" s="3" t="s">
        <v>6</v>
      </c>
    </row>
    <row r="37" spans="1:14" ht="12.75">
      <c r="A37" s="3">
        <f t="shared" si="1"/>
        <v>34</v>
      </c>
      <c r="B37" s="19" t="s">
        <v>88</v>
      </c>
      <c r="C37" s="4" t="s">
        <v>87</v>
      </c>
      <c r="D37" s="10" t="s">
        <v>5</v>
      </c>
      <c r="E37" s="10" t="s">
        <v>5</v>
      </c>
      <c r="F37" s="5">
        <v>7.29</v>
      </c>
      <c r="G37" s="5">
        <v>0.75</v>
      </c>
      <c r="H37" s="10" t="s">
        <v>5</v>
      </c>
      <c r="I37" s="5">
        <v>10</v>
      </c>
      <c r="J37" s="5">
        <v>0</v>
      </c>
      <c r="K37" s="5">
        <f t="shared" si="2"/>
        <v>7.831999999999999</v>
      </c>
      <c r="L37" s="21">
        <f>K37-(G37+J37)*0.2</f>
        <v>7.681999999999999</v>
      </c>
      <c r="M37" s="3" t="s">
        <v>6</v>
      </c>
      <c r="N37" s="3"/>
    </row>
    <row r="38" spans="1:14" ht="12.75">
      <c r="A38" s="3">
        <f t="shared" si="1"/>
        <v>35</v>
      </c>
      <c r="B38" s="19" t="s">
        <v>96</v>
      </c>
      <c r="C38" s="4" t="s">
        <v>94</v>
      </c>
      <c r="D38" s="10" t="s">
        <v>5</v>
      </c>
      <c r="E38" s="10" t="s">
        <v>5</v>
      </c>
      <c r="F38" s="5">
        <v>7.52</v>
      </c>
      <c r="G38" s="13">
        <v>1</v>
      </c>
      <c r="H38" s="10" t="s">
        <v>6</v>
      </c>
      <c r="I38" s="5"/>
      <c r="J38" s="5"/>
      <c r="K38" s="5">
        <f>F38</f>
        <v>7.52</v>
      </c>
      <c r="L38" s="21">
        <f>K38-(G38)*0.2</f>
        <v>7.319999999999999</v>
      </c>
      <c r="M38" s="3"/>
      <c r="N38" s="3" t="s">
        <v>6</v>
      </c>
    </row>
    <row r="39" spans="1:14" ht="12.75">
      <c r="A39" s="3">
        <f t="shared" si="1"/>
        <v>36</v>
      </c>
      <c r="B39" s="19" t="s">
        <v>104</v>
      </c>
      <c r="C39" s="4"/>
      <c r="D39" s="10" t="s">
        <v>4</v>
      </c>
      <c r="E39" s="10"/>
      <c r="F39" s="5">
        <v>8.55</v>
      </c>
      <c r="G39" s="5">
        <v>5.75</v>
      </c>
      <c r="H39" s="10"/>
      <c r="I39" s="5">
        <v>8.66</v>
      </c>
      <c r="J39" s="5">
        <v>1.75</v>
      </c>
      <c r="K39" s="5">
        <f>(F39*4+I39)/5</f>
        <v>8.572</v>
      </c>
      <c r="L39" s="21">
        <f>K39-(G39+J39)*0.2</f>
        <v>7.071999999999999</v>
      </c>
      <c r="M39" s="3"/>
      <c r="N39" s="3" t="s">
        <v>6</v>
      </c>
    </row>
    <row r="42" spans="1:14" ht="12.75">
      <c r="A42" s="3"/>
      <c r="B42" s="19" t="s">
        <v>38</v>
      </c>
      <c r="C42" s="4" t="s">
        <v>39</v>
      </c>
      <c r="D42" s="10" t="s">
        <v>8</v>
      </c>
      <c r="E42" s="10" t="s">
        <v>3</v>
      </c>
      <c r="F42" s="5">
        <v>9.98</v>
      </c>
      <c r="G42" s="5">
        <v>0</v>
      </c>
      <c r="H42" s="10" t="s">
        <v>8</v>
      </c>
      <c r="I42" s="5"/>
      <c r="J42" s="5"/>
      <c r="K42" s="5" t="s">
        <v>6</v>
      </c>
      <c r="L42" s="21" t="s">
        <v>6</v>
      </c>
      <c r="M42" s="3"/>
      <c r="N42" s="3" t="s">
        <v>118</v>
      </c>
    </row>
    <row r="43" spans="1:14" ht="12.75">
      <c r="A43" s="3"/>
      <c r="B43" s="19" t="s">
        <v>44</v>
      </c>
      <c r="C43" s="4" t="s">
        <v>45</v>
      </c>
      <c r="D43" s="10" t="s">
        <v>8</v>
      </c>
      <c r="E43" s="10" t="s">
        <v>8</v>
      </c>
      <c r="F43" s="5">
        <v>9.72</v>
      </c>
      <c r="G43" s="5">
        <v>0</v>
      </c>
      <c r="H43" s="10"/>
      <c r="I43" s="5"/>
      <c r="J43" s="5"/>
      <c r="K43" s="5" t="s">
        <v>6</v>
      </c>
      <c r="L43" s="21" t="s">
        <v>6</v>
      </c>
      <c r="M43" s="3"/>
      <c r="N43" s="3" t="s">
        <v>118</v>
      </c>
    </row>
    <row r="44" spans="1:14" ht="12.75">
      <c r="A44" s="3"/>
      <c r="B44" s="19" t="s">
        <v>56</v>
      </c>
      <c r="C44" s="4" t="s">
        <v>55</v>
      </c>
      <c r="D44" s="10" t="s">
        <v>8</v>
      </c>
      <c r="E44" s="10" t="s">
        <v>5</v>
      </c>
      <c r="F44" s="5">
        <v>9.16</v>
      </c>
      <c r="G44" s="5">
        <v>0</v>
      </c>
      <c r="H44" s="10"/>
      <c r="I44" s="5"/>
      <c r="J44" s="5"/>
      <c r="K44" s="5" t="s">
        <v>6</v>
      </c>
      <c r="L44" s="21" t="s">
        <v>6</v>
      </c>
      <c r="M44" s="3"/>
      <c r="N44" s="3" t="s">
        <v>117</v>
      </c>
    </row>
  </sheetData>
  <printOptions/>
  <pageMargins left="0.39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D4" sqref="D4"/>
    </sheetView>
  </sheetViews>
  <sheetFormatPr defaultColWidth="9.140625" defaultRowHeight="12.75"/>
  <cols>
    <col min="1" max="1" width="3.8515625" style="0" customWidth="1"/>
    <col min="2" max="2" width="21.8515625" style="20" customWidth="1"/>
    <col min="3" max="3" width="7.57421875" style="11" customWidth="1"/>
    <col min="4" max="4" width="8.57421875" style="11" customWidth="1"/>
    <col min="5" max="5" width="7.00390625" style="2" customWidth="1"/>
    <col min="6" max="6" width="7.28125" style="1" customWidth="1"/>
    <col min="7" max="7" width="7.8515625" style="1" customWidth="1"/>
    <col min="8" max="8" width="6.421875" style="11" customWidth="1"/>
    <col min="9" max="9" width="7.28125" style="1" customWidth="1"/>
    <col min="10" max="10" width="8.00390625" style="1" customWidth="1"/>
    <col min="11" max="11" width="8.140625" style="0" customWidth="1"/>
    <col min="12" max="12" width="7.57421875" style="20" customWidth="1"/>
    <col min="13" max="13" width="9.00390625" style="0" customWidth="1"/>
    <col min="14" max="14" width="17.57421875" style="0" customWidth="1"/>
  </cols>
  <sheetData>
    <row r="1" ht="20.25">
      <c r="C1" s="23" t="s">
        <v>127</v>
      </c>
    </row>
    <row r="3" spans="1:14" s="18" customFormat="1" ht="38.25">
      <c r="A3" s="14"/>
      <c r="B3" s="14" t="s">
        <v>0</v>
      </c>
      <c r="C3" s="15" t="s">
        <v>1</v>
      </c>
      <c r="D3" s="15" t="s">
        <v>2</v>
      </c>
      <c r="E3" s="15" t="s">
        <v>112</v>
      </c>
      <c r="F3" s="17" t="s">
        <v>108</v>
      </c>
      <c r="G3" s="17" t="s">
        <v>109</v>
      </c>
      <c r="H3" s="15" t="s">
        <v>113</v>
      </c>
      <c r="I3" s="17" t="s">
        <v>110</v>
      </c>
      <c r="J3" s="17" t="s">
        <v>111</v>
      </c>
      <c r="K3" s="17" t="s">
        <v>114</v>
      </c>
      <c r="L3" s="17" t="s">
        <v>115</v>
      </c>
      <c r="M3" s="17"/>
      <c r="N3" s="14" t="s">
        <v>121</v>
      </c>
    </row>
    <row r="4" spans="1:14" ht="12.75">
      <c r="A4" s="3">
        <v>1</v>
      </c>
      <c r="B4" s="19" t="s">
        <v>89</v>
      </c>
      <c r="C4" s="10" t="s">
        <v>90</v>
      </c>
      <c r="D4" s="10" t="s">
        <v>12</v>
      </c>
      <c r="E4" s="4" t="s">
        <v>3</v>
      </c>
      <c r="F4" s="5">
        <v>9.75</v>
      </c>
      <c r="G4" s="5">
        <v>0</v>
      </c>
      <c r="H4" s="10"/>
      <c r="I4" s="5"/>
      <c r="J4" s="5"/>
      <c r="K4" s="3">
        <v>9.75</v>
      </c>
      <c r="L4" s="19">
        <v>9.75</v>
      </c>
      <c r="M4" s="3" t="s">
        <v>125</v>
      </c>
      <c r="N4" s="3"/>
    </row>
    <row r="5" spans="1:14" ht="12.75">
      <c r="A5" s="3">
        <v>2</v>
      </c>
      <c r="B5" s="19" t="s">
        <v>60</v>
      </c>
      <c r="C5" s="4" t="s">
        <v>59</v>
      </c>
      <c r="D5" s="10" t="s">
        <v>12</v>
      </c>
      <c r="E5" s="10" t="s">
        <v>3</v>
      </c>
      <c r="F5" s="5">
        <v>9.08</v>
      </c>
      <c r="G5" s="5">
        <v>0</v>
      </c>
      <c r="H5" s="10" t="s">
        <v>3</v>
      </c>
      <c r="I5" s="5">
        <v>10</v>
      </c>
      <c r="J5" s="5">
        <v>0</v>
      </c>
      <c r="K5" s="5">
        <f>(F5*4+I5)/5</f>
        <v>9.264</v>
      </c>
      <c r="L5" s="21">
        <f>K5-(G5+J5)*0.2</f>
        <v>9.264</v>
      </c>
      <c r="M5" s="3" t="s">
        <v>125</v>
      </c>
      <c r="N5" s="3" t="s">
        <v>6</v>
      </c>
    </row>
    <row r="6" spans="1:14" ht="12.75">
      <c r="A6" s="3">
        <v>3</v>
      </c>
      <c r="B6" s="19" t="s">
        <v>102</v>
      </c>
      <c r="C6" s="10" t="s">
        <v>101</v>
      </c>
      <c r="D6" s="10" t="s">
        <v>12</v>
      </c>
      <c r="E6" s="4" t="s">
        <v>116</v>
      </c>
      <c r="F6" s="5">
        <v>9.2</v>
      </c>
      <c r="G6" s="5">
        <v>0</v>
      </c>
      <c r="H6" s="10" t="s">
        <v>12</v>
      </c>
      <c r="I6" s="5">
        <v>9.85</v>
      </c>
      <c r="J6" s="5">
        <v>1</v>
      </c>
      <c r="K6" s="5">
        <f>(F6*3+I6*2)/5</f>
        <v>9.459999999999999</v>
      </c>
      <c r="L6" s="21">
        <f>K6-(G6+J6)*0.2</f>
        <v>9.26</v>
      </c>
      <c r="M6" s="3" t="s">
        <v>125</v>
      </c>
      <c r="N6" s="3" t="s">
        <v>6</v>
      </c>
    </row>
    <row r="7" spans="1:14" ht="12.75">
      <c r="A7" s="3">
        <v>4</v>
      </c>
      <c r="B7" s="19" t="s">
        <v>99</v>
      </c>
      <c r="C7" s="10"/>
      <c r="D7" s="10" t="s">
        <v>12</v>
      </c>
      <c r="E7" s="4"/>
      <c r="F7" s="5">
        <v>8.89</v>
      </c>
      <c r="G7" s="5">
        <v>0</v>
      </c>
      <c r="H7" s="10"/>
      <c r="I7" s="5">
        <v>8.93</v>
      </c>
      <c r="J7" s="5">
        <v>1.25</v>
      </c>
      <c r="K7" s="5">
        <f>(F7*3+I7*2)/5</f>
        <v>8.906</v>
      </c>
      <c r="L7" s="21">
        <f>K7-(G7+J7)*0.2</f>
        <v>8.656</v>
      </c>
      <c r="M7" s="3" t="s">
        <v>125</v>
      </c>
      <c r="N7" s="3" t="s">
        <v>6</v>
      </c>
    </row>
    <row r="8" spans="1:14" ht="12.75">
      <c r="A8" s="3"/>
      <c r="B8" s="19"/>
      <c r="C8" s="10"/>
      <c r="D8" s="10"/>
      <c r="E8" s="4"/>
      <c r="F8" s="5"/>
      <c r="G8" s="5"/>
      <c r="H8" s="10"/>
      <c r="I8" s="5"/>
      <c r="J8" s="5"/>
      <c r="K8" s="5"/>
      <c r="L8" s="21"/>
      <c r="M8" s="3"/>
      <c r="N8" s="3"/>
    </row>
    <row r="9" spans="1:14" ht="12.75">
      <c r="A9" s="3"/>
      <c r="B9" s="19"/>
      <c r="C9" s="10"/>
      <c r="D9" s="10"/>
      <c r="E9" s="4"/>
      <c r="F9" s="5"/>
      <c r="G9" s="5"/>
      <c r="H9" s="10"/>
      <c r="I9" s="5"/>
      <c r="J9" s="5"/>
      <c r="K9" s="5"/>
      <c r="L9" s="21"/>
      <c r="M9" s="3"/>
      <c r="N9" s="3"/>
    </row>
    <row r="10" spans="1:14" ht="12.75">
      <c r="A10" s="3"/>
      <c r="B10" s="19" t="s">
        <v>124</v>
      </c>
      <c r="C10" s="10">
        <v>2006</v>
      </c>
      <c r="D10" s="10" t="s">
        <v>12</v>
      </c>
      <c r="E10" s="4"/>
      <c r="F10" s="5" t="s">
        <v>6</v>
      </c>
      <c r="G10" s="5" t="s">
        <v>6</v>
      </c>
      <c r="H10" s="10"/>
      <c r="I10" s="5">
        <v>7.75</v>
      </c>
      <c r="J10" s="5">
        <v>0.75</v>
      </c>
      <c r="K10" s="5">
        <v>7.75</v>
      </c>
      <c r="L10" s="21">
        <f>K10-(J10)*0.2</f>
        <v>7.6</v>
      </c>
      <c r="M10" s="3"/>
      <c r="N10" s="3" t="s">
        <v>126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C1" sqref="C1"/>
    </sheetView>
  </sheetViews>
  <sheetFormatPr defaultColWidth="9.140625" defaultRowHeight="12.75"/>
  <cols>
    <col min="1" max="1" width="2.28125" style="0" customWidth="1"/>
    <col min="2" max="2" width="20.7109375" style="20" customWidth="1"/>
    <col min="3" max="3" width="7.57421875" style="0" customWidth="1"/>
    <col min="4" max="4" width="8.28125" style="0" customWidth="1"/>
    <col min="5" max="5" width="6.421875" style="0" customWidth="1"/>
    <col min="6" max="6" width="7.421875" style="1" customWidth="1"/>
    <col min="7" max="7" width="8.140625" style="1" customWidth="1"/>
    <col min="8" max="8" width="6.7109375" style="0" customWidth="1"/>
    <col min="9" max="9" width="7.28125" style="1" customWidth="1"/>
    <col min="10" max="10" width="7.8515625" style="1" customWidth="1"/>
    <col min="11" max="11" width="7.57421875" style="1" customWidth="1"/>
    <col min="12" max="12" width="7.8515625" style="22" customWidth="1"/>
    <col min="13" max="13" width="9.140625" style="1" customWidth="1"/>
    <col min="14" max="14" width="19.7109375" style="0" customWidth="1"/>
  </cols>
  <sheetData>
    <row r="1" spans="1:256" ht="20.25">
      <c r="A1" s="23"/>
      <c r="B1" s="23"/>
      <c r="C1" s="24" t="s">
        <v>129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14" s="18" customFormat="1" ht="38.25">
      <c r="A3" s="14"/>
      <c r="B3" s="14" t="s">
        <v>0</v>
      </c>
      <c r="C3" s="14" t="s">
        <v>1</v>
      </c>
      <c r="D3" s="14" t="s">
        <v>2</v>
      </c>
      <c r="E3" s="14" t="s">
        <v>112</v>
      </c>
      <c r="F3" s="17" t="s">
        <v>108</v>
      </c>
      <c r="G3" s="17" t="s">
        <v>109</v>
      </c>
      <c r="H3" s="14" t="s">
        <v>113</v>
      </c>
      <c r="I3" s="17" t="s">
        <v>110</v>
      </c>
      <c r="J3" s="17" t="s">
        <v>111</v>
      </c>
      <c r="K3" s="17" t="s">
        <v>114</v>
      </c>
      <c r="L3" s="17" t="s">
        <v>115</v>
      </c>
      <c r="M3" s="17"/>
      <c r="N3" s="14" t="s">
        <v>121</v>
      </c>
    </row>
    <row r="4" spans="1:14" ht="12.75">
      <c r="A4" s="3">
        <v>1</v>
      </c>
      <c r="B4" s="19" t="s">
        <v>29</v>
      </c>
      <c r="C4" s="3" t="s">
        <v>30</v>
      </c>
      <c r="D4" s="3" t="s">
        <v>14</v>
      </c>
      <c r="E4" s="3" t="s">
        <v>14</v>
      </c>
      <c r="F4" s="5">
        <v>9.18</v>
      </c>
      <c r="G4" s="5">
        <v>0</v>
      </c>
      <c r="H4" s="3" t="s">
        <v>14</v>
      </c>
      <c r="I4" s="5">
        <v>10</v>
      </c>
      <c r="J4" s="5">
        <v>0</v>
      </c>
      <c r="K4" s="5">
        <f>(F4*4+I4)/5</f>
        <v>9.344</v>
      </c>
      <c r="L4" s="21">
        <f aca="true" t="shared" si="0" ref="L4:L9">K4-(G4+J4)*0.2</f>
        <v>9.344</v>
      </c>
      <c r="M4" s="5" t="s">
        <v>125</v>
      </c>
      <c r="N4" s="3"/>
    </row>
    <row r="5" spans="1:14" ht="12.75">
      <c r="A5" s="3">
        <v>2</v>
      </c>
      <c r="B5" s="19" t="s">
        <v>31</v>
      </c>
      <c r="C5" s="3"/>
      <c r="D5" s="3" t="s">
        <v>14</v>
      </c>
      <c r="E5" s="3"/>
      <c r="F5" s="5">
        <v>9.38</v>
      </c>
      <c r="G5" s="5">
        <v>1</v>
      </c>
      <c r="H5" s="3"/>
      <c r="I5" s="5">
        <v>9.19</v>
      </c>
      <c r="J5" s="5">
        <v>0</v>
      </c>
      <c r="K5" s="5">
        <f>(F5*3+I5*2)/5</f>
        <v>9.303999999999998</v>
      </c>
      <c r="L5" s="21">
        <f t="shared" si="0"/>
        <v>9.104</v>
      </c>
      <c r="M5" s="5" t="s">
        <v>125</v>
      </c>
      <c r="N5" s="3" t="s">
        <v>6</v>
      </c>
    </row>
    <row r="6" spans="1:14" ht="12.75">
      <c r="A6" s="3">
        <v>3</v>
      </c>
      <c r="B6" s="19" t="s">
        <v>24</v>
      </c>
      <c r="C6" s="3" t="s">
        <v>25</v>
      </c>
      <c r="D6" s="3" t="s">
        <v>14</v>
      </c>
      <c r="E6" s="3" t="s">
        <v>8</v>
      </c>
      <c r="F6" s="5">
        <v>8.41</v>
      </c>
      <c r="G6" s="5">
        <v>0</v>
      </c>
      <c r="H6" s="3" t="s">
        <v>14</v>
      </c>
      <c r="I6" s="5">
        <v>9.6</v>
      </c>
      <c r="J6" s="5">
        <v>0</v>
      </c>
      <c r="K6" s="5">
        <f>(F6*4+I6)/5</f>
        <v>8.648</v>
      </c>
      <c r="L6" s="21">
        <f t="shared" si="0"/>
        <v>8.648</v>
      </c>
      <c r="M6" s="5" t="s">
        <v>125</v>
      </c>
      <c r="N6" s="3"/>
    </row>
    <row r="7" spans="1:14" ht="12.75">
      <c r="A7" s="3">
        <v>4</v>
      </c>
      <c r="B7" s="19" t="s">
        <v>22</v>
      </c>
      <c r="C7" s="3" t="s">
        <v>23</v>
      </c>
      <c r="D7" s="3" t="s">
        <v>14</v>
      </c>
      <c r="E7" s="3" t="s">
        <v>3</v>
      </c>
      <c r="F7" s="5">
        <v>7.93</v>
      </c>
      <c r="G7" s="5">
        <v>3</v>
      </c>
      <c r="H7" s="3" t="s">
        <v>14</v>
      </c>
      <c r="I7" s="5">
        <v>10</v>
      </c>
      <c r="J7" s="5">
        <v>0</v>
      </c>
      <c r="K7" s="5">
        <f>(F7*4+I7)/5</f>
        <v>8.344</v>
      </c>
      <c r="L7" s="21">
        <f t="shared" si="0"/>
        <v>7.744</v>
      </c>
      <c r="M7" s="5" t="s">
        <v>125</v>
      </c>
      <c r="N7" s="3"/>
    </row>
    <row r="8" spans="1:14" ht="12.75">
      <c r="A8" s="3">
        <v>5</v>
      </c>
      <c r="B8" s="19" t="s">
        <v>20</v>
      </c>
      <c r="C8" s="3" t="s">
        <v>21</v>
      </c>
      <c r="D8" s="3" t="s">
        <v>14</v>
      </c>
      <c r="E8" s="3" t="s">
        <v>14</v>
      </c>
      <c r="F8" s="5">
        <v>8.1</v>
      </c>
      <c r="G8" s="5">
        <v>4.25</v>
      </c>
      <c r="H8" s="3" t="s">
        <v>14</v>
      </c>
      <c r="I8" s="5">
        <v>10</v>
      </c>
      <c r="J8" s="5">
        <v>0</v>
      </c>
      <c r="K8" s="5">
        <f>(F8*4+I8)/5</f>
        <v>8.48</v>
      </c>
      <c r="L8" s="21">
        <f t="shared" si="0"/>
        <v>7.630000000000001</v>
      </c>
      <c r="M8" s="5" t="s">
        <v>125</v>
      </c>
      <c r="N8" s="3"/>
    </row>
    <row r="9" spans="1:14" ht="12.75">
      <c r="A9" s="3">
        <v>6</v>
      </c>
      <c r="B9" s="19" t="s">
        <v>26</v>
      </c>
      <c r="C9" s="3" t="s">
        <v>27</v>
      </c>
      <c r="D9" s="3" t="s">
        <v>14</v>
      </c>
      <c r="E9" s="3" t="s">
        <v>14</v>
      </c>
      <c r="F9" s="5">
        <v>8.03</v>
      </c>
      <c r="G9" s="5">
        <v>3.5</v>
      </c>
      <c r="H9" s="3"/>
      <c r="I9" s="5"/>
      <c r="J9" s="5"/>
      <c r="K9" s="5">
        <f>F9</f>
        <v>8.03</v>
      </c>
      <c r="L9" s="21">
        <f t="shared" si="0"/>
        <v>7.329999999999999</v>
      </c>
      <c r="M9" s="5" t="s">
        <v>125</v>
      </c>
      <c r="N9" s="3" t="s">
        <v>28</v>
      </c>
    </row>
    <row r="10" spans="1:14" ht="12.75">
      <c r="A10" s="3"/>
      <c r="B10" s="19"/>
      <c r="C10" s="3"/>
      <c r="D10" s="3"/>
      <c r="E10" s="3"/>
      <c r="F10" s="5"/>
      <c r="G10" s="5"/>
      <c r="H10" s="3"/>
      <c r="I10" s="5"/>
      <c r="J10" s="5"/>
      <c r="K10" s="5"/>
      <c r="L10" s="21"/>
      <c r="M10" s="5"/>
      <c r="N10" s="3"/>
    </row>
    <row r="11" spans="1:14" ht="12.75">
      <c r="A11" s="3"/>
      <c r="B11" s="19"/>
      <c r="C11" s="3"/>
      <c r="D11" s="3"/>
      <c r="E11" s="3"/>
      <c r="F11" s="5"/>
      <c r="G11" s="5"/>
      <c r="H11" s="3"/>
      <c r="I11" s="5"/>
      <c r="J11" s="5"/>
      <c r="K11" s="5"/>
      <c r="L11" s="21"/>
      <c r="M11" s="5"/>
      <c r="N11" s="3"/>
    </row>
    <row r="12" spans="1:14" ht="12.75">
      <c r="A12" s="3"/>
      <c r="B12" s="19" t="s">
        <v>32</v>
      </c>
      <c r="C12" s="3" t="s">
        <v>33</v>
      </c>
      <c r="D12" s="3" t="s">
        <v>14</v>
      </c>
      <c r="E12" s="3" t="s">
        <v>14</v>
      </c>
      <c r="F12" s="5">
        <v>9.32</v>
      </c>
      <c r="G12" s="5">
        <v>0</v>
      </c>
      <c r="H12" s="3"/>
      <c r="I12" s="5"/>
      <c r="J12" s="5"/>
      <c r="K12" s="5"/>
      <c r="L12" s="21"/>
      <c r="M12" s="5" t="s">
        <v>6</v>
      </c>
      <c r="N12" s="3" t="s">
        <v>15</v>
      </c>
    </row>
  </sheetData>
  <printOptions/>
  <pageMargins left="0.41" right="0.48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dekanat</cp:lastModifiedBy>
  <cp:lastPrinted>2012-10-23T17:05:55Z</cp:lastPrinted>
  <dcterms:created xsi:type="dcterms:W3CDTF">1996-10-14T23:33:28Z</dcterms:created>
  <dcterms:modified xsi:type="dcterms:W3CDTF">2012-10-24T17:04:34Z</dcterms:modified>
  <cp:category/>
  <cp:version/>
  <cp:contentType/>
  <cp:contentStatus/>
</cp:coreProperties>
</file>